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5740" windowWidth="46060" windowHeight="18840" tabRatio="500" activeTab="0"/>
  </bookViews>
  <sheets>
    <sheet name="homozygous data" sheetId="1" r:id="rId1"/>
  </sheets>
  <definedNames>
    <definedName name="_xlnm.Print_Area" localSheetId="0">'homozygous data'!$E$1:$I$31</definedName>
    <definedName name="_xlnm.Print_Titles" localSheetId="0">'homozygous data'!$1:$1</definedName>
  </definedNames>
  <calcPr fullCalcOnLoad="1"/>
</workbook>
</file>

<file path=xl/sharedStrings.xml><?xml version="1.0" encoding="utf-8"?>
<sst xmlns="http://schemas.openxmlformats.org/spreadsheetml/2006/main" count="225" uniqueCount="152">
  <si>
    <t>CH321-82C10</t>
  </si>
  <si>
    <t>CH321-64J03</t>
  </si>
  <si>
    <t>DC536</t>
  </si>
  <si>
    <t>DC537</t>
  </si>
  <si>
    <t>DC526</t>
  </si>
  <si>
    <t>X7-34</t>
  </si>
  <si>
    <t>X7-35</t>
  </si>
  <si>
    <t>X7-38</t>
  </si>
  <si>
    <t>CH321-62N05</t>
  </si>
  <si>
    <t>CH321-70I09</t>
  </si>
  <si>
    <t>DC530</t>
  </si>
  <si>
    <t>DC531</t>
  </si>
  <si>
    <t>CH321-13C23</t>
  </si>
  <si>
    <t>X7-11</t>
  </si>
  <si>
    <t>X7-12</t>
  </si>
  <si>
    <t>X7-17</t>
  </si>
  <si>
    <t>X7-18</t>
  </si>
  <si>
    <t>X7-20</t>
  </si>
  <si>
    <t>X7-22</t>
  </si>
  <si>
    <t>X7-23</t>
  </si>
  <si>
    <t>X7-24</t>
  </si>
  <si>
    <t>X5-60</t>
  </si>
  <si>
    <t>DC387</t>
  </si>
  <si>
    <t>CH321-62C11</t>
  </si>
  <si>
    <t>STOCK DESIGNATION</t>
  </si>
  <si>
    <t>stocks used for rescue tests - BDSC stock (*-failed to rescue)</t>
  </si>
  <si>
    <t>X7-63</t>
  </si>
  <si>
    <t>DC582</t>
  </si>
  <si>
    <t>CH321-22O14</t>
  </si>
  <si>
    <t>X7-39</t>
  </si>
  <si>
    <t>X7-43</t>
  </si>
  <si>
    <t>X7-37</t>
  </si>
  <si>
    <t>X6-79</t>
  </si>
  <si>
    <t>X6-88</t>
  </si>
  <si>
    <t>does not rescue</t>
  </si>
  <si>
    <t>Chromosome</t>
  </si>
  <si>
    <t>docking site:</t>
  </si>
  <si>
    <t>CH321-70B13</t>
  </si>
  <si>
    <t>start</t>
  </si>
  <si>
    <t>end</t>
  </si>
  <si>
    <t>length</t>
  </si>
  <si>
    <t>X3-69</t>
  </si>
  <si>
    <t>Sequence note: left end in a tandem repeat, ends either at 20077669 or 20093776</t>
  </si>
  <si>
    <t>vk33</t>
  </si>
  <si>
    <t>vk33</t>
  </si>
  <si>
    <t>vk33</t>
  </si>
  <si>
    <t>vk33</t>
  </si>
  <si>
    <t>vk33</t>
  </si>
  <si>
    <t>vk33</t>
  </si>
  <si>
    <t>vk33</t>
  </si>
  <si>
    <t>vk33</t>
  </si>
  <si>
    <t>X6-76</t>
  </si>
  <si>
    <t>DC204</t>
  </si>
  <si>
    <t>X5-24</t>
  </si>
  <si>
    <t>CH321-88G10</t>
  </si>
  <si>
    <t>CH321-50E04</t>
  </si>
  <si>
    <t>CH321-61O04</t>
  </si>
  <si>
    <t>DC553</t>
  </si>
  <si>
    <t>DC554</t>
  </si>
  <si>
    <t>CH321-40I17</t>
  </si>
  <si>
    <t>CH321-96G14</t>
  </si>
  <si>
    <t>male sterile, females have reduced viability</t>
  </si>
  <si>
    <t>males have reduced fertility</t>
  </si>
  <si>
    <t>homozygotes are rare</t>
  </si>
  <si>
    <t>vk33</t>
  </si>
  <si>
    <t>vk33</t>
  </si>
  <si>
    <t>vk33</t>
  </si>
  <si>
    <t>17562715</t>
  </si>
  <si>
    <t>vk33</t>
  </si>
  <si>
    <t>vk33</t>
  </si>
  <si>
    <t>vk33</t>
  </si>
  <si>
    <t>Bac name</t>
  </si>
  <si>
    <t>number</t>
  </si>
  <si>
    <t>DC562</t>
  </si>
  <si>
    <t>CH321-55K17</t>
  </si>
  <si>
    <t>DC556</t>
  </si>
  <si>
    <t>DC557</t>
  </si>
  <si>
    <t>DC558</t>
  </si>
  <si>
    <t>X6-73</t>
  </si>
  <si>
    <t>/TM6C,Sb</t>
  </si>
  <si>
    <t>/dsx[D] e[1] Sb[1]/TM2</t>
  </si>
  <si>
    <t>homozygous viable and fertile</t>
  </si>
  <si>
    <t>homozygous viable, fertiity of homozygotes not tested</t>
  </si>
  <si>
    <t>DC435</t>
  </si>
  <si>
    <t>DC436</t>
  </si>
  <si>
    <t>X6-13</t>
  </si>
  <si>
    <t>CH321-62A19</t>
  </si>
  <si>
    <t>CH321-90P06</t>
  </si>
  <si>
    <t>vk33</t>
  </si>
  <si>
    <t>X</t>
  </si>
  <si>
    <t>X</t>
  </si>
  <si>
    <t>VK33</t>
  </si>
  <si>
    <t>CH321-23G04</t>
  </si>
  <si>
    <t>Ref</t>
  </si>
  <si>
    <t>GENOTYPE</t>
  </si>
  <si>
    <t>Rescues</t>
  </si>
  <si>
    <t>synonym</t>
  </si>
  <si>
    <t>DC351</t>
  </si>
  <si>
    <t>X6-77</t>
  </si>
  <si>
    <t>vk33</t>
  </si>
  <si>
    <t>Balancer</t>
  </si>
  <si>
    <t>Associated insertion</t>
  </si>
  <si>
    <t>X</t>
  </si>
  <si>
    <t>DC511</t>
  </si>
  <si>
    <t>X6-82</t>
  </si>
  <si>
    <t>SEQUENCE COORIDINATES</t>
  </si>
  <si>
    <t>Rescue notes</t>
  </si>
  <si>
    <t>phenotype notes</t>
  </si>
  <si>
    <t xml:space="preserve">Homozygous viable and fertile.  Sequence note: .y read is repetitive but mappable with some confidence; .x read likely maps within genome sequence gap at X:20B2.  For the purposes of Gbrowse we set the .x coordinate to the start of X:20B2 gap. </t>
  </si>
  <si>
    <t>/TM2</t>
  </si>
  <si>
    <t>name</t>
  </si>
  <si>
    <t>X7-07</t>
  </si>
  <si>
    <t>CH321-33L01</t>
  </si>
  <si>
    <t>vk33</t>
  </si>
  <si>
    <t>DC505</t>
  </si>
  <si>
    <t>CH321-02D15</t>
  </si>
  <si>
    <t>DC502</t>
  </si>
  <si>
    <t>CH321-51H02</t>
  </si>
  <si>
    <t>DC500</t>
  </si>
  <si>
    <t>vk33</t>
  </si>
  <si>
    <t>vk33</t>
  </si>
  <si>
    <t>X</t>
  </si>
  <si>
    <t>DC499</t>
  </si>
  <si>
    <t>CH321-75P05</t>
  </si>
  <si>
    <t>vk33</t>
  </si>
  <si>
    <t>DC496</t>
  </si>
  <si>
    <t>CH321-01M14</t>
  </si>
  <si>
    <t>vk33</t>
  </si>
  <si>
    <t>X1-35</t>
  </si>
  <si>
    <t>DC035</t>
  </si>
  <si>
    <t>DC024</t>
  </si>
  <si>
    <t>X1-24</t>
  </si>
  <si>
    <t>CH321-11F01</t>
  </si>
  <si>
    <t>vk33</t>
  </si>
  <si>
    <t>X</t>
  </si>
  <si>
    <t>CH321-16E23</t>
  </si>
  <si>
    <t>vk33</t>
  </si>
  <si>
    <t>CH321-23B03</t>
  </si>
  <si>
    <t>vk33</t>
  </si>
  <si>
    <t>X6-12</t>
  </si>
  <si>
    <t>X6-20</t>
  </si>
  <si>
    <t>CH321-29N13</t>
  </si>
  <si>
    <t>vk33</t>
  </si>
  <si>
    <t>DC443</t>
  </si>
  <si>
    <t>DC539</t>
  </si>
  <si>
    <t>DC541</t>
  </si>
  <si>
    <t>DC542</t>
  </si>
  <si>
    <t>DC543</t>
  </si>
  <si>
    <t>CH321-01L14</t>
  </si>
  <si>
    <t>CH321-37G23</t>
  </si>
  <si>
    <t>CH321-72F15</t>
  </si>
  <si>
    <t>CH321-58O03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</si>
</sst>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gray0625">
        <fgColor indexed="48"/>
        <bgColor indexed="13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49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49" fontId="0" fillId="0" borderId="0" xfId="0" applyAlignment="1">
      <alignment wrapText="1"/>
    </xf>
    <xf numFmtId="3" fontId="0" fillId="0" borderId="1" xfId="0" applyNumberFormat="1" applyFont="1" applyFill="1" applyBorder="1" applyAlignment="1">
      <alignment wrapText="1"/>
    </xf>
    <xf numFmtId="49" fontId="0" fillId="0" borderId="2" xfId="0" applyFont="1" applyFill="1" applyBorder="1" applyAlignment="1">
      <alignment horizontal="center" wrapText="1"/>
    </xf>
    <xf numFmtId="49" fontId="0" fillId="0" borderId="1" xfId="0" applyFont="1" applyFill="1" applyBorder="1" applyAlignment="1">
      <alignment wrapText="1"/>
    </xf>
    <xf numFmtId="49" fontId="0" fillId="0" borderId="1" xfId="0" applyFont="1" applyFill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49" fontId="0" fillId="0" borderId="3" xfId="0" applyFont="1" applyFill="1" applyBorder="1" applyAlignment="1">
      <alignment wrapText="1"/>
    </xf>
    <xf numFmtId="49" fontId="0" fillId="0" borderId="2" xfId="0" applyFont="1" applyFill="1" applyBorder="1" applyAlignment="1">
      <alignment horizontal="center" wrapText="1"/>
    </xf>
    <xf numFmtId="49" fontId="0" fillId="2" borderId="1" xfId="0" applyFont="1" applyFill="1" applyBorder="1" applyAlignment="1">
      <alignment horizontal="center" wrapText="1"/>
    </xf>
    <xf numFmtId="49" fontId="0" fillId="2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49" fontId="0" fillId="0" borderId="1" xfId="0" applyBorder="1" applyAlignment="1">
      <alignment wrapText="1"/>
    </xf>
    <xf numFmtId="1" fontId="0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7"/>
  <sheetViews>
    <sheetView tabSelected="1" zoomScale="125" zoomScaleNormal="125" workbookViewId="0" topLeftCell="O1">
      <selection activeCell="S1" sqref="S1:S65536"/>
    </sheetView>
  </sheetViews>
  <sheetFormatPr defaultColWidth="11.00390625" defaultRowHeight="25.5" customHeight="1"/>
  <cols>
    <col min="1" max="2" width="21.25390625" style="4" customWidth="1"/>
    <col min="3" max="3" width="68.125" style="4" customWidth="1"/>
    <col min="4" max="4" width="39.375" style="4" customWidth="1"/>
    <col min="5" max="5" width="6.875" style="5" customWidth="1"/>
    <col min="6" max="6" width="6.625" style="9" customWidth="1"/>
    <col min="7" max="7" width="12.625" style="6" customWidth="1"/>
    <col min="8" max="8" width="6.00390625" style="6" customWidth="1"/>
    <col min="9" max="9" width="30.75390625" style="14" customWidth="1"/>
    <col min="10" max="10" width="5.625" style="7" customWidth="1"/>
    <col min="11" max="12" width="10.75390625" style="16" customWidth="1"/>
    <col min="13" max="13" width="17.875" style="4" customWidth="1"/>
    <col min="14" max="14" width="10.75390625" style="4" customWidth="1"/>
    <col min="15" max="15" width="9.75390625" style="4" customWidth="1"/>
    <col min="16" max="16" width="8.875" style="4" customWidth="1"/>
    <col min="17" max="17" width="64.375" style="11" customWidth="1"/>
    <col min="18" max="18" width="22.625" style="4" customWidth="1"/>
    <col min="19" max="20" width="30.25390625" style="4" customWidth="1"/>
    <col min="21" max="16384" width="10.75390625" style="4" customWidth="1"/>
  </cols>
  <sheetData>
    <row r="1" spans="1:20" s="3" customFormat="1" ht="45" customHeight="1">
      <c r="A1" s="3" t="s">
        <v>24</v>
      </c>
      <c r="B1" s="3" t="s">
        <v>101</v>
      </c>
      <c r="C1" s="3" t="s">
        <v>94</v>
      </c>
      <c r="D1" s="3" t="s">
        <v>100</v>
      </c>
      <c r="E1" s="1" t="s">
        <v>72</v>
      </c>
      <c r="F1" s="8" t="s">
        <v>110</v>
      </c>
      <c r="G1" s="3" t="s">
        <v>71</v>
      </c>
      <c r="H1" s="3" t="s">
        <v>36</v>
      </c>
      <c r="I1" s="13" t="s">
        <v>107</v>
      </c>
      <c r="J1" s="2" t="s">
        <v>35</v>
      </c>
      <c r="K1" s="18" t="s">
        <v>38</v>
      </c>
      <c r="L1" s="18" t="s">
        <v>39</v>
      </c>
      <c r="M1" s="3" t="s">
        <v>105</v>
      </c>
      <c r="N1" s="3" t="s">
        <v>40</v>
      </c>
      <c r="O1" s="3" t="s">
        <v>95</v>
      </c>
      <c r="P1" s="3" t="s">
        <v>34</v>
      </c>
      <c r="Q1" s="10" t="s">
        <v>106</v>
      </c>
      <c r="R1" s="3" t="s">
        <v>25</v>
      </c>
      <c r="S1" s="3" t="s">
        <v>96</v>
      </c>
      <c r="T1" s="3" t="s">
        <v>93</v>
      </c>
    </row>
    <row r="2" spans="1:14" ht="25.5" customHeight="1">
      <c r="A2" s="5" t="str">
        <f aca="true" t="shared" si="0" ref="A2:A9">"Dp(1;3)"&amp;E2</f>
        <v>Dp(1;3)DC024</v>
      </c>
      <c r="B2" s="5" t="str">
        <f aca="true" t="shared" si="1" ref="B2:B9">"PBac{"&amp;E2&amp;"}"</f>
        <v>PBac{DC024}</v>
      </c>
      <c r="C2" s="5" t="str">
        <f aca="true" t="shared" si="2" ref="C2:C9">"w[1118]; "&amp;A2&amp;", PBac{y[+mDint2] w[+mC]="&amp;E2&amp;"}VK00033"&amp;D2</f>
        <v>w[1118]; Dp(1;3)DC024, PBac{y[+mDint2] w[+mC]=DC024}VK00033/TM6C,Sb</v>
      </c>
      <c r="D2" s="5" t="s">
        <v>79</v>
      </c>
      <c r="E2" s="5" t="s">
        <v>130</v>
      </c>
      <c r="F2" s="9" t="s">
        <v>131</v>
      </c>
      <c r="G2" s="4" t="s">
        <v>135</v>
      </c>
      <c r="H2" s="5" t="s">
        <v>136</v>
      </c>
      <c r="I2" s="12" t="s">
        <v>81</v>
      </c>
      <c r="J2" s="7" t="s">
        <v>134</v>
      </c>
      <c r="K2" s="16">
        <v>1144714</v>
      </c>
      <c r="L2" s="16">
        <v>1236266</v>
      </c>
      <c r="M2" s="5" t="str">
        <f aca="true" t="shared" si="3" ref="M2:M9">K2&amp;".."&amp;L2</f>
        <v>1144714..1236266</v>
      </c>
      <c r="N2" s="1">
        <f aca="true" t="shared" si="4" ref="N2:N9">L2-K2</f>
        <v>91552</v>
      </c>
    </row>
    <row r="3" spans="1:14" ht="25.5" customHeight="1">
      <c r="A3" s="5" t="str">
        <f t="shared" si="0"/>
        <v>Dp(1;3)DC035</v>
      </c>
      <c r="B3" s="5" t="str">
        <f t="shared" si="1"/>
        <v>PBac{DC035}</v>
      </c>
      <c r="C3" s="5" t="str">
        <f t="shared" si="2"/>
        <v>w[1118]; Dp(1;3)DC035, PBac{y[+mDint2] w[+mC]=DC035}VK00033/TM6C,Sb</v>
      </c>
      <c r="D3" s="5" t="s">
        <v>79</v>
      </c>
      <c r="E3" s="5" t="s">
        <v>129</v>
      </c>
      <c r="F3" s="9" t="s">
        <v>128</v>
      </c>
      <c r="G3" s="4" t="s">
        <v>132</v>
      </c>
      <c r="H3" s="5" t="s">
        <v>133</v>
      </c>
      <c r="I3" s="12" t="s">
        <v>82</v>
      </c>
      <c r="J3" s="7" t="s">
        <v>134</v>
      </c>
      <c r="K3" s="16">
        <v>1820454</v>
      </c>
      <c r="L3" s="16">
        <v>1919174</v>
      </c>
      <c r="M3" s="5" t="str">
        <f t="shared" si="3"/>
        <v>1820454..1919174</v>
      </c>
      <c r="N3" s="1">
        <f t="shared" si="4"/>
        <v>98720</v>
      </c>
    </row>
    <row r="4" spans="1:14" ht="25.5" customHeight="1">
      <c r="A4" s="5" t="str">
        <f t="shared" si="0"/>
        <v>Dp(1;3)DC204</v>
      </c>
      <c r="B4" s="5" t="str">
        <f t="shared" si="1"/>
        <v>PBac{DC204}</v>
      </c>
      <c r="C4" s="5" t="str">
        <f t="shared" si="2"/>
        <v>w[1118]; Dp(1;3)DC204, PBac{y[+mDint2] w[+mC]=DC204}VK00033/TM6C,Sb</v>
      </c>
      <c r="D4" s="5" t="s">
        <v>79</v>
      </c>
      <c r="E4" s="5" t="s">
        <v>52</v>
      </c>
      <c r="F4" s="9" t="s">
        <v>41</v>
      </c>
      <c r="G4" s="4" t="s">
        <v>137</v>
      </c>
      <c r="H4" s="5" t="s">
        <v>138</v>
      </c>
      <c r="I4" s="12" t="s">
        <v>81</v>
      </c>
      <c r="J4" s="17" t="s">
        <v>102</v>
      </c>
      <c r="K4" s="16">
        <v>9026631</v>
      </c>
      <c r="L4" s="16">
        <v>9137981</v>
      </c>
      <c r="M4" s="5" t="str">
        <f t="shared" si="3"/>
        <v>9026631..9137981</v>
      </c>
      <c r="N4" s="1">
        <f t="shared" si="4"/>
        <v>111350</v>
      </c>
    </row>
    <row r="5" spans="1:14" ht="25.5" customHeight="1">
      <c r="A5" s="5" t="str">
        <f t="shared" si="0"/>
        <v>Dp(1;3)DC351</v>
      </c>
      <c r="B5" s="5" t="str">
        <f t="shared" si="1"/>
        <v>PBac{DC351}</v>
      </c>
      <c r="C5" s="5" t="str">
        <f t="shared" si="2"/>
        <v>w[1118]; Dp(1;3)DC351, PBac{y[+mDint2] w[+mC]=DC351}VK00033/TM6C,Sb</v>
      </c>
      <c r="D5" s="5" t="s">
        <v>79</v>
      </c>
      <c r="E5" s="5" t="s">
        <v>97</v>
      </c>
      <c r="F5" s="9" t="s">
        <v>53</v>
      </c>
      <c r="G5" s="4" t="s">
        <v>92</v>
      </c>
      <c r="H5" s="5" t="s">
        <v>91</v>
      </c>
      <c r="I5" s="12" t="s">
        <v>81</v>
      </c>
      <c r="J5" s="7" t="s">
        <v>102</v>
      </c>
      <c r="K5" s="16">
        <v>18563850</v>
      </c>
      <c r="L5" s="16">
        <v>18674780</v>
      </c>
      <c r="M5" s="5" t="str">
        <f t="shared" si="3"/>
        <v>18563850..18674780</v>
      </c>
      <c r="N5" s="1">
        <f t="shared" si="4"/>
        <v>110930</v>
      </c>
    </row>
    <row r="6" spans="1:17" s="3" customFormat="1" ht="63" customHeight="1">
      <c r="A6" s="1" t="str">
        <f t="shared" si="0"/>
        <v>Dp(1;3)DC387</v>
      </c>
      <c r="B6" s="1" t="str">
        <f t="shared" si="1"/>
        <v>PBac{DC387}</v>
      </c>
      <c r="C6" s="1" t="str">
        <f t="shared" si="2"/>
        <v>w[1118]; Dp(1;3)DC387, PBac{y[+mDint2] w[+mC]=DC387}VK00033</v>
      </c>
      <c r="D6" s="1"/>
      <c r="E6" s="1" t="s">
        <v>22</v>
      </c>
      <c r="F6" s="9" t="s">
        <v>21</v>
      </c>
      <c r="G6" s="3" t="s">
        <v>23</v>
      </c>
      <c r="H6" s="1" t="s">
        <v>91</v>
      </c>
      <c r="I6" s="10" t="s">
        <v>108</v>
      </c>
      <c r="J6" s="2" t="s">
        <v>102</v>
      </c>
      <c r="K6" s="18">
        <v>21670599</v>
      </c>
      <c r="L6" s="18">
        <v>21684450</v>
      </c>
      <c r="M6" s="1" t="str">
        <f>K6&amp;".."&amp;L6</f>
        <v>21670599..21684450</v>
      </c>
      <c r="N6" s="1">
        <f>L6-K6</f>
        <v>13851</v>
      </c>
      <c r="Q6" s="10"/>
    </row>
    <row r="7" spans="1:14" ht="25.5" customHeight="1">
      <c r="A7" s="5" t="str">
        <f t="shared" si="0"/>
        <v>Dp(1;3)DC435</v>
      </c>
      <c r="B7" s="5" t="str">
        <f t="shared" si="1"/>
        <v>PBac{DC435}</v>
      </c>
      <c r="C7" s="5" t="str">
        <f t="shared" si="2"/>
        <v>w[1118]; Dp(1;3)DC435, PBac{y[+mDint2] w[+mC]=DC435}VK00033/TM6C,Sb</v>
      </c>
      <c r="D7" s="5" t="s">
        <v>79</v>
      </c>
      <c r="E7" s="5" t="s">
        <v>83</v>
      </c>
      <c r="F7" s="9" t="s">
        <v>139</v>
      </c>
      <c r="G7" s="4" t="s">
        <v>86</v>
      </c>
      <c r="H7" s="5" t="s">
        <v>88</v>
      </c>
      <c r="I7" s="12" t="s">
        <v>82</v>
      </c>
      <c r="J7" s="7" t="s">
        <v>89</v>
      </c>
      <c r="K7" s="16">
        <v>958021</v>
      </c>
      <c r="L7" s="16">
        <v>1066991</v>
      </c>
      <c r="M7" s="5" t="str">
        <f t="shared" si="3"/>
        <v>958021..1066991</v>
      </c>
      <c r="N7" s="1">
        <f t="shared" si="4"/>
        <v>108970</v>
      </c>
    </row>
    <row r="8" spans="1:14" ht="25.5" customHeight="1">
      <c r="A8" s="5" t="str">
        <f t="shared" si="0"/>
        <v>Dp(1;3)DC436</v>
      </c>
      <c r="B8" s="5" t="str">
        <f t="shared" si="1"/>
        <v>PBac{DC436}</v>
      </c>
      <c r="C8" s="5" t="str">
        <f t="shared" si="2"/>
        <v>w[1118]; Dp(1;3)DC436, PBac{y[+mDint2] w[+mC]=DC436}VK00033/TM6C,Sb</v>
      </c>
      <c r="D8" s="5" t="s">
        <v>79</v>
      </c>
      <c r="E8" s="5" t="s">
        <v>84</v>
      </c>
      <c r="F8" s="9" t="s">
        <v>85</v>
      </c>
      <c r="G8" s="4" t="s">
        <v>87</v>
      </c>
      <c r="H8" s="5" t="s">
        <v>88</v>
      </c>
      <c r="I8" s="12" t="s">
        <v>82</v>
      </c>
      <c r="J8" s="7" t="s">
        <v>90</v>
      </c>
      <c r="K8" s="16">
        <v>1057764</v>
      </c>
      <c r="L8" s="16">
        <v>1146914</v>
      </c>
      <c r="M8" s="5" t="str">
        <f t="shared" si="3"/>
        <v>1057764..1146914</v>
      </c>
      <c r="N8" s="1">
        <f t="shared" si="4"/>
        <v>89150</v>
      </c>
    </row>
    <row r="9" spans="1:14" ht="25.5" customHeight="1">
      <c r="A9" s="5" t="str">
        <f t="shared" si="0"/>
        <v>Dp(1;3)DC443</v>
      </c>
      <c r="B9" s="5" t="str">
        <f t="shared" si="1"/>
        <v>PBac{DC443}</v>
      </c>
      <c r="C9" s="5" t="str">
        <f t="shared" si="2"/>
        <v>w[1118]; Dp(1;3)DC443, PBac{y[+mDint2] w[+mC]=DC443}VK00033/TM6C,Sb</v>
      </c>
      <c r="D9" s="5" t="s">
        <v>79</v>
      </c>
      <c r="E9" s="15" t="s">
        <v>143</v>
      </c>
      <c r="F9" s="9" t="s">
        <v>140</v>
      </c>
      <c r="G9" s="15" t="s">
        <v>141</v>
      </c>
      <c r="H9" s="4" t="s">
        <v>142</v>
      </c>
      <c r="I9" s="12" t="s">
        <v>81</v>
      </c>
      <c r="K9" s="16">
        <v>1459762</v>
      </c>
      <c r="L9" s="16">
        <v>1575093</v>
      </c>
      <c r="M9" s="5" t="str">
        <f t="shared" si="3"/>
        <v>1459762..1575093</v>
      </c>
      <c r="N9" s="1">
        <f t="shared" si="4"/>
        <v>115331</v>
      </c>
    </row>
    <row r="10" spans="1:14" ht="25.5" customHeight="1">
      <c r="A10" s="4" t="str">
        <f aca="true" t="shared" si="5" ref="A10:A24">"Dp(1;3)"&amp;E10</f>
        <v>Dp(1;3)DC496</v>
      </c>
      <c r="B10" s="4" t="str">
        <f aca="true" t="shared" si="6" ref="B10:B24">"PBac{"&amp;E10&amp;"}"</f>
        <v>PBac{DC496}</v>
      </c>
      <c r="C10" s="5" t="str">
        <f aca="true" t="shared" si="7" ref="C10:C24">"w[1118]; "&amp;A10&amp;", PBac{y[+mDint2] w[+mC]="&amp;E10&amp;"}VK00033"&amp;D10</f>
        <v>w[1118]; Dp(1;3)DC496, PBac{y[+mDint2] w[+mC]=DC496}VK00033/TM6C,Sb</v>
      </c>
      <c r="D10" s="5" t="s">
        <v>79</v>
      </c>
      <c r="E10" s="5" t="s">
        <v>125</v>
      </c>
      <c r="F10" s="9" t="s">
        <v>78</v>
      </c>
      <c r="G10" s="4" t="s">
        <v>126</v>
      </c>
      <c r="H10" s="4" t="s">
        <v>127</v>
      </c>
      <c r="I10" s="12"/>
      <c r="J10" s="7" t="s">
        <v>102</v>
      </c>
      <c r="K10" s="16">
        <v>7805389</v>
      </c>
      <c r="L10" s="16">
        <v>7907637</v>
      </c>
      <c r="M10" s="5" t="str">
        <f aca="true" t="shared" si="8" ref="M10:M24">K10&amp;".."&amp;L10</f>
        <v>7805389..7907637</v>
      </c>
      <c r="N10" s="1">
        <f aca="true" t="shared" si="9" ref="N10:N24">L10-K10</f>
        <v>102248</v>
      </c>
    </row>
    <row r="11" spans="1:14" ht="25.5" customHeight="1">
      <c r="A11" s="4" t="str">
        <f t="shared" si="5"/>
        <v>Dp(1;3)DC499</v>
      </c>
      <c r="B11" s="4" t="str">
        <f t="shared" si="6"/>
        <v>PBac{DC499}</v>
      </c>
      <c r="C11" s="5" t="str">
        <f t="shared" si="7"/>
        <v>w[1118]; Dp(1;3)DC499, PBac{y[+mDint2] w[+mC]=DC499}VK00033/TM6C,Sb</v>
      </c>
      <c r="D11" s="5" t="s">
        <v>79</v>
      </c>
      <c r="E11" s="5" t="s">
        <v>122</v>
      </c>
      <c r="F11" s="9" t="s">
        <v>51</v>
      </c>
      <c r="G11" s="4" t="s">
        <v>123</v>
      </c>
      <c r="H11" s="4" t="s">
        <v>124</v>
      </c>
      <c r="I11" s="12" t="s">
        <v>81</v>
      </c>
      <c r="J11" s="7" t="s">
        <v>102</v>
      </c>
      <c r="K11" s="16">
        <v>8420150</v>
      </c>
      <c r="L11" s="16">
        <v>8519599</v>
      </c>
      <c r="M11" s="5" t="str">
        <f t="shared" si="8"/>
        <v>8420150..8519599</v>
      </c>
      <c r="N11" s="1">
        <f t="shared" si="9"/>
        <v>99449</v>
      </c>
    </row>
    <row r="12" spans="1:14" ht="25.5" customHeight="1">
      <c r="A12" s="4" t="str">
        <f>"Dp(1;3)"&amp;E12</f>
        <v>Dp(1;3)DC500</v>
      </c>
      <c r="B12" s="4" t="str">
        <f>"PBac{"&amp;E12&amp;"}"</f>
        <v>PBac{DC500}</v>
      </c>
      <c r="C12" s="5" t="str">
        <f>"w[1118]; "&amp;A12&amp;", PBac{y[+mDint2] w[+mC]="&amp;E12&amp;"}VK00033"&amp;D12</f>
        <v>w[1118]; Dp(1;3)DC500, PBac{y[+mDint2] w[+mC]=DC500}VK00033/TM6C,Sb</v>
      </c>
      <c r="D12" s="5" t="s">
        <v>79</v>
      </c>
      <c r="E12" s="5" t="s">
        <v>118</v>
      </c>
      <c r="F12" s="9" t="s">
        <v>98</v>
      </c>
      <c r="G12" s="4" t="s">
        <v>117</v>
      </c>
      <c r="H12" s="4" t="s">
        <v>120</v>
      </c>
      <c r="I12" s="12"/>
      <c r="J12" s="7" t="s">
        <v>121</v>
      </c>
      <c r="K12" s="16">
        <v>8626757</v>
      </c>
      <c r="L12" s="16">
        <v>8717622</v>
      </c>
      <c r="M12" s="5" t="str">
        <f t="shared" si="8"/>
        <v>8626757..8717622</v>
      </c>
      <c r="N12" s="1">
        <f t="shared" si="9"/>
        <v>90865</v>
      </c>
    </row>
    <row r="13" spans="1:14" ht="25.5" customHeight="1">
      <c r="A13" s="4" t="str">
        <f t="shared" si="5"/>
        <v>Dp(1;3)DC502</v>
      </c>
      <c r="B13" s="4" t="str">
        <f t="shared" si="6"/>
        <v>PBac{DC502}</v>
      </c>
      <c r="C13" s="5" t="str">
        <f t="shared" si="7"/>
        <v>w[1118]; Dp(1;3)DC502, PBac{y[+mDint2] w[+mC]=DC502}VK00033/TM6C,Sb</v>
      </c>
      <c r="D13" s="5" t="s">
        <v>79</v>
      </c>
      <c r="E13" s="5" t="s">
        <v>116</v>
      </c>
      <c r="F13" s="9" t="s">
        <v>32</v>
      </c>
      <c r="G13" s="4" t="s">
        <v>115</v>
      </c>
      <c r="H13" s="4" t="s">
        <v>119</v>
      </c>
      <c r="I13" s="12"/>
      <c r="J13" s="7" t="s">
        <v>102</v>
      </c>
      <c r="K13" s="16">
        <v>9038531</v>
      </c>
      <c r="L13" s="16">
        <v>9131173</v>
      </c>
      <c r="M13" s="5" t="str">
        <f t="shared" si="8"/>
        <v>9038531..9131173</v>
      </c>
      <c r="N13" s="1">
        <f t="shared" si="9"/>
        <v>92642</v>
      </c>
    </row>
    <row r="14" spans="1:14" ht="25.5" customHeight="1">
      <c r="A14" s="4" t="str">
        <f t="shared" si="5"/>
        <v>Dp(1;3)DC505</v>
      </c>
      <c r="B14" s="4" t="str">
        <f t="shared" si="6"/>
        <v>PBac{DC505}</v>
      </c>
      <c r="C14" s="5" t="str">
        <f t="shared" si="7"/>
        <v>w[1118]; Dp(1;3)DC505, PBac{y[+mDint2] w[+mC]=DC505}VK00033/dsx[D] e[1] Sb[1]/TM2</v>
      </c>
      <c r="D14" s="5" t="s">
        <v>80</v>
      </c>
      <c r="E14" s="5" t="s">
        <v>114</v>
      </c>
      <c r="F14" s="9" t="s">
        <v>104</v>
      </c>
      <c r="G14" t="s">
        <v>112</v>
      </c>
      <c r="H14" s="4" t="s">
        <v>113</v>
      </c>
      <c r="I14" s="12" t="s">
        <v>61</v>
      </c>
      <c r="J14" s="7" t="s">
        <v>102</v>
      </c>
      <c r="K14" s="16">
        <v>9504585</v>
      </c>
      <c r="L14" s="16">
        <v>9611241</v>
      </c>
      <c r="M14" s="5" t="str">
        <f t="shared" si="8"/>
        <v>9504585..9611241</v>
      </c>
      <c r="N14" s="1">
        <f t="shared" si="9"/>
        <v>106656</v>
      </c>
    </row>
    <row r="15" spans="1:14" ht="25.5" customHeight="1">
      <c r="A15" s="4" t="str">
        <f t="shared" si="5"/>
        <v>Dp(1;3)DC511</v>
      </c>
      <c r="B15" s="4" t="str">
        <f t="shared" si="6"/>
        <v>PBac{DC511}</v>
      </c>
      <c r="C15" s="5" t="str">
        <f t="shared" si="7"/>
        <v>w[1118]; Dp(1;3)DC511, PBac{y[+mDint2] w[+mC]=DC511}VK00033/TM6C,Sb</v>
      </c>
      <c r="D15" s="5" t="s">
        <v>79</v>
      </c>
      <c r="E15" s="15" t="s">
        <v>103</v>
      </c>
      <c r="F15" s="9" t="s">
        <v>33</v>
      </c>
      <c r="G15" s="15" t="s">
        <v>37</v>
      </c>
      <c r="H15" s="4" t="s">
        <v>99</v>
      </c>
      <c r="I15" s="12" t="s">
        <v>81</v>
      </c>
      <c r="J15" s="7" t="s">
        <v>102</v>
      </c>
      <c r="K15" s="16">
        <v>11451601</v>
      </c>
      <c r="L15" s="16">
        <v>11549239</v>
      </c>
      <c r="M15" s="5" t="str">
        <f t="shared" si="8"/>
        <v>11451601..11549239</v>
      </c>
      <c r="N15" s="1">
        <f t="shared" si="9"/>
        <v>97638</v>
      </c>
    </row>
    <row r="16" spans="1:14" ht="25.5" customHeight="1">
      <c r="A16" s="4" t="str">
        <f t="shared" si="5"/>
        <v>Dp(1;3)DC526</v>
      </c>
      <c r="B16" s="4" t="str">
        <f t="shared" si="6"/>
        <v>PBac{DC526}</v>
      </c>
      <c r="C16" s="5" t="str">
        <f t="shared" si="7"/>
        <v>w[1118]; Dp(1;3)DC526, PBac{y[+mDint2] w[+mC]=DC526}VK00033/TM2</v>
      </c>
      <c r="D16" s="5" t="s">
        <v>109</v>
      </c>
      <c r="E16" s="15" t="s">
        <v>4</v>
      </c>
      <c r="F16" s="9" t="s">
        <v>111</v>
      </c>
      <c r="G16" s="15" t="s">
        <v>12</v>
      </c>
      <c r="H16" s="4" t="s">
        <v>99</v>
      </c>
      <c r="I16" s="12" t="s">
        <v>62</v>
      </c>
      <c r="J16" s="7" t="s">
        <v>102</v>
      </c>
      <c r="K16" s="16">
        <v>16055930</v>
      </c>
      <c r="L16" s="16">
        <v>16160359</v>
      </c>
      <c r="M16" s="5" t="str">
        <f>K16&amp;".."&amp;L16</f>
        <v>16055930..16160359</v>
      </c>
      <c r="N16" s="1">
        <f t="shared" si="9"/>
        <v>104429</v>
      </c>
    </row>
    <row r="17" spans="1:14" ht="25.5" customHeight="1">
      <c r="A17" s="4" t="str">
        <f t="shared" si="5"/>
        <v>Dp(1;3)DC530</v>
      </c>
      <c r="B17" s="4" t="str">
        <f t="shared" si="6"/>
        <v>PBac{DC530}</v>
      </c>
      <c r="C17" s="5" t="str">
        <f t="shared" si="7"/>
        <v>w[1118]; Dp(1;3)DC530, PBac{y[+mDint2] w[+mC]=DC530}VK00033/TM6C,Sb</v>
      </c>
      <c r="D17" s="5" t="s">
        <v>79</v>
      </c>
      <c r="E17" s="15" t="s">
        <v>10</v>
      </c>
      <c r="F17" s="9" t="s">
        <v>13</v>
      </c>
      <c r="G17" s="15" t="s">
        <v>8</v>
      </c>
      <c r="H17" s="4" t="s">
        <v>70</v>
      </c>
      <c r="I17" s="12" t="s">
        <v>82</v>
      </c>
      <c r="J17" s="7" t="s">
        <v>102</v>
      </c>
      <c r="K17" s="16">
        <v>17022776</v>
      </c>
      <c r="L17" s="16">
        <v>17110621</v>
      </c>
      <c r="M17" s="5" t="str">
        <f t="shared" si="8"/>
        <v>17022776..17110621</v>
      </c>
      <c r="N17" s="1">
        <f t="shared" si="9"/>
        <v>87845</v>
      </c>
    </row>
    <row r="18" spans="1:14" ht="25.5" customHeight="1">
      <c r="A18" s="4" t="str">
        <f t="shared" si="5"/>
        <v>Dp(1;3)DC531</v>
      </c>
      <c r="B18" s="4" t="str">
        <f t="shared" si="6"/>
        <v>PBac{DC531}</v>
      </c>
      <c r="C18" s="5" t="str">
        <f t="shared" si="7"/>
        <v>w[1118]; Dp(1;3)DC531, PBac{y[+mDint2] w[+mC]=DC531}VK00033/TM6C,Sb</v>
      </c>
      <c r="D18" s="5" t="s">
        <v>79</v>
      </c>
      <c r="E18" s="15" t="s">
        <v>11</v>
      </c>
      <c r="F18" s="9" t="s">
        <v>14</v>
      </c>
      <c r="G18" s="15" t="s">
        <v>9</v>
      </c>
      <c r="H18" s="4" t="s">
        <v>69</v>
      </c>
      <c r="I18" s="12" t="s">
        <v>81</v>
      </c>
      <c r="J18" s="7" t="s">
        <v>102</v>
      </c>
      <c r="K18" s="16">
        <v>17059889</v>
      </c>
      <c r="L18" s="16">
        <v>17144280</v>
      </c>
      <c r="M18" s="5" t="str">
        <f t="shared" si="8"/>
        <v>17059889..17144280</v>
      </c>
      <c r="N18" s="1">
        <f t="shared" si="9"/>
        <v>84391</v>
      </c>
    </row>
    <row r="19" spans="1:14" ht="25.5" customHeight="1">
      <c r="A19" s="4" t="str">
        <f t="shared" si="5"/>
        <v>Dp(1;3)DC536</v>
      </c>
      <c r="B19" s="4" t="str">
        <f t="shared" si="6"/>
        <v>PBac{DC536}</v>
      </c>
      <c r="C19" s="5" t="str">
        <f t="shared" si="7"/>
        <v>w[1118]; Dp(1;3)DC536, PBac{y[+mDint2] w[+mC]=DC536}VK00033/TM6C,Sb</v>
      </c>
      <c r="D19" s="5" t="s">
        <v>79</v>
      </c>
      <c r="E19" s="15" t="s">
        <v>2</v>
      </c>
      <c r="F19" s="9" t="s">
        <v>15</v>
      </c>
      <c r="G19" s="15" t="s">
        <v>0</v>
      </c>
      <c r="H19" s="4" t="s">
        <v>68</v>
      </c>
      <c r="I19" s="12" t="s">
        <v>63</v>
      </c>
      <c r="J19" s="7" t="s">
        <v>102</v>
      </c>
      <c r="K19" s="16">
        <v>17478014</v>
      </c>
      <c r="L19" s="16" t="s">
        <v>67</v>
      </c>
      <c r="M19" s="5" t="str">
        <f t="shared" si="8"/>
        <v>17478014..17562715</v>
      </c>
      <c r="N19" s="1">
        <f t="shared" si="9"/>
        <v>84701</v>
      </c>
    </row>
    <row r="20" spans="1:14" ht="25.5" customHeight="1">
      <c r="A20" s="4" t="str">
        <f t="shared" si="5"/>
        <v>Dp(1;3)DC537</v>
      </c>
      <c r="B20" s="4" t="str">
        <f t="shared" si="6"/>
        <v>PBac{DC537}</v>
      </c>
      <c r="C20" s="5" t="str">
        <f t="shared" si="7"/>
        <v>w[1118]; Dp(1;3)DC537, PBac{y[+mDint2] w[+mC]=DC537}VK00033/TM6C,Sb</v>
      </c>
      <c r="D20" s="5" t="s">
        <v>79</v>
      </c>
      <c r="E20" s="15" t="s">
        <v>3</v>
      </c>
      <c r="F20" s="9" t="s">
        <v>16</v>
      </c>
      <c r="G20" s="15" t="s">
        <v>1</v>
      </c>
      <c r="H20" s="4" t="s">
        <v>66</v>
      </c>
      <c r="I20" s="12" t="s">
        <v>81</v>
      </c>
      <c r="J20" s="7" t="s">
        <v>102</v>
      </c>
      <c r="K20" s="16">
        <v>17513952</v>
      </c>
      <c r="L20" s="16">
        <v>17592011</v>
      </c>
      <c r="M20" s="5" t="str">
        <f t="shared" si="8"/>
        <v>17513952..17592011</v>
      </c>
      <c r="N20" s="1">
        <f t="shared" si="9"/>
        <v>78059</v>
      </c>
    </row>
    <row r="21" spans="1:14" ht="25.5" customHeight="1">
      <c r="A21" s="4" t="str">
        <f t="shared" si="5"/>
        <v>Dp(1;3)DC539</v>
      </c>
      <c r="B21" s="4" t="str">
        <f t="shared" si="6"/>
        <v>PBac{DC539}</v>
      </c>
      <c r="C21" s="5" t="str">
        <f t="shared" si="7"/>
        <v>w[1118]; Dp(1;3)DC539, PBac{y[+mDint2] w[+mC]=DC539}VK00033/TM6C,Sb</v>
      </c>
      <c r="D21" s="5" t="s">
        <v>79</v>
      </c>
      <c r="E21" s="15" t="s">
        <v>144</v>
      </c>
      <c r="F21" s="9" t="s">
        <v>17</v>
      </c>
      <c r="G21" s="15" t="s">
        <v>148</v>
      </c>
      <c r="H21" s="4" t="s">
        <v>50</v>
      </c>
      <c r="I21" s="12" t="s">
        <v>81</v>
      </c>
      <c r="J21" s="7" t="s">
        <v>102</v>
      </c>
      <c r="K21" s="16">
        <v>18408313</v>
      </c>
      <c r="L21" s="16">
        <v>18496810</v>
      </c>
      <c r="M21" s="5" t="str">
        <f t="shared" si="8"/>
        <v>18408313..18496810</v>
      </c>
      <c r="N21" s="1">
        <f t="shared" si="9"/>
        <v>88497</v>
      </c>
    </row>
    <row r="22" spans="1:14" ht="25.5" customHeight="1">
      <c r="A22" s="4" t="str">
        <f t="shared" si="5"/>
        <v>Dp(1;3)DC541</v>
      </c>
      <c r="B22" s="4" t="str">
        <f t="shared" si="6"/>
        <v>PBac{DC541}</v>
      </c>
      <c r="C22" s="5" t="str">
        <f t="shared" si="7"/>
        <v>w[1118]; Dp(1;3)DC541, PBac{y[+mDint2] w[+mC]=DC541}VK00033/TM6C,Sb</v>
      </c>
      <c r="D22" s="5" t="s">
        <v>79</v>
      </c>
      <c r="E22" s="15" t="s">
        <v>145</v>
      </c>
      <c r="F22" s="9" t="s">
        <v>18</v>
      </c>
      <c r="G22" s="15" t="s">
        <v>149</v>
      </c>
      <c r="H22" s="4" t="s">
        <v>49</v>
      </c>
      <c r="I22" s="12" t="s">
        <v>63</v>
      </c>
      <c r="J22" s="7" t="s">
        <v>102</v>
      </c>
      <c r="K22" s="16">
        <v>18519268</v>
      </c>
      <c r="L22" s="16">
        <v>18608406</v>
      </c>
      <c r="M22" s="5" t="str">
        <f t="shared" si="8"/>
        <v>18519268..18608406</v>
      </c>
      <c r="N22" s="1">
        <f t="shared" si="9"/>
        <v>89138</v>
      </c>
    </row>
    <row r="23" spans="1:14" ht="25.5" customHeight="1">
      <c r="A23" s="4" t="str">
        <f t="shared" si="5"/>
        <v>Dp(1;3)DC542</v>
      </c>
      <c r="B23" s="4" t="str">
        <f t="shared" si="6"/>
        <v>PBac{DC542}</v>
      </c>
      <c r="C23" s="5" t="str">
        <f t="shared" si="7"/>
        <v>w[1118]; Dp(1;3)DC542, PBac{y[+mDint2] w[+mC]=DC542}VK00033/TM6C,Sb</v>
      </c>
      <c r="D23" s="5" t="s">
        <v>79</v>
      </c>
      <c r="E23" s="15" t="s">
        <v>146</v>
      </c>
      <c r="F23" s="9" t="s">
        <v>19</v>
      </c>
      <c r="G23" s="15" t="s">
        <v>150</v>
      </c>
      <c r="H23" s="4" t="s">
        <v>49</v>
      </c>
      <c r="I23" s="12"/>
      <c r="J23" s="7" t="s">
        <v>102</v>
      </c>
      <c r="K23" s="16">
        <v>19058395</v>
      </c>
      <c r="L23" s="16">
        <v>19139407</v>
      </c>
      <c r="M23" s="5" t="str">
        <f t="shared" si="8"/>
        <v>19058395..19139407</v>
      </c>
      <c r="N23" s="1">
        <f t="shared" si="9"/>
        <v>81012</v>
      </c>
    </row>
    <row r="24" spans="1:14" ht="25.5" customHeight="1">
      <c r="A24" s="4" t="str">
        <f t="shared" si="5"/>
        <v>Dp(1;3)DC543</v>
      </c>
      <c r="B24" s="4" t="str">
        <f t="shared" si="6"/>
        <v>PBac{DC543}</v>
      </c>
      <c r="C24" s="5" t="str">
        <f t="shared" si="7"/>
        <v>w[1118]; Dp(1;3)DC543, PBac{y[+mDint2] w[+mC]=DC543}VK00033/TM6C,Sb</v>
      </c>
      <c r="D24" s="5" t="s">
        <v>79</v>
      </c>
      <c r="E24" s="15" t="s">
        <v>147</v>
      </c>
      <c r="F24" s="9" t="s">
        <v>20</v>
      </c>
      <c r="G24" s="15" t="s">
        <v>151</v>
      </c>
      <c r="H24" s="4" t="s">
        <v>64</v>
      </c>
      <c r="I24" s="12" t="s">
        <v>82</v>
      </c>
      <c r="J24" s="7" t="s">
        <v>102</v>
      </c>
      <c r="K24" s="16">
        <v>19088875</v>
      </c>
      <c r="L24" s="16">
        <v>19184715</v>
      </c>
      <c r="M24" s="5" t="str">
        <f t="shared" si="8"/>
        <v>19088875..19184715</v>
      </c>
      <c r="N24" s="1">
        <f t="shared" si="9"/>
        <v>95840</v>
      </c>
    </row>
    <row r="25" spans="1:14" ht="25.5" customHeight="1">
      <c r="A25" s="4" t="str">
        <f aca="true" t="shared" si="10" ref="A25:A31">"Dp(1;3)"&amp;E25</f>
        <v>Dp(1;3)DC553</v>
      </c>
      <c r="B25" s="4" t="str">
        <f aca="true" t="shared" si="11" ref="B25:B31">"PBac{"&amp;E25&amp;"}"</f>
        <v>PBac{DC553}</v>
      </c>
      <c r="C25" s="5" t="str">
        <f aca="true" t="shared" si="12" ref="C25:C31">"w[1118]; "&amp;A25&amp;", PBac{y[+mDint2] w[+mC]="&amp;E25&amp;"}VK00033"&amp;D25</f>
        <v>w[1118]; Dp(1;3)DC553, PBac{y[+mDint2] w[+mC]=DC553}VK00033/TM6C,Sb</v>
      </c>
      <c r="D25" s="5" t="s">
        <v>79</v>
      </c>
      <c r="E25" s="15" t="s">
        <v>57</v>
      </c>
      <c r="F25" s="9" t="s">
        <v>5</v>
      </c>
      <c r="G25" s="15" t="s">
        <v>59</v>
      </c>
      <c r="H25" s="4" t="s">
        <v>48</v>
      </c>
      <c r="I25" s="12" t="s">
        <v>81</v>
      </c>
      <c r="J25" s="7" t="s">
        <v>102</v>
      </c>
      <c r="K25" s="16">
        <v>20030741</v>
      </c>
      <c r="L25" s="16">
        <v>20104297</v>
      </c>
      <c r="M25" s="5" t="str">
        <f aca="true" t="shared" si="13" ref="M25:M31">K25&amp;".."&amp;L25</f>
        <v>20030741..20104297</v>
      </c>
      <c r="N25" s="1">
        <f aca="true" t="shared" si="14" ref="N25:N31">L25-K25</f>
        <v>73556</v>
      </c>
    </row>
    <row r="26" spans="1:14" ht="55.5" customHeight="1">
      <c r="A26" s="4" t="str">
        <f t="shared" si="10"/>
        <v>Dp(1;3)DC554</v>
      </c>
      <c r="B26" s="4" t="str">
        <f t="shared" si="11"/>
        <v>PBac{DC554}</v>
      </c>
      <c r="C26" s="5" t="str">
        <f t="shared" si="12"/>
        <v>w[1118]; Dp(1;3)DC554, PBac{y[+mDint2] w[+mC]=DC554}VK00033/TM6C,Sb</v>
      </c>
      <c r="D26" s="5" t="s">
        <v>79</v>
      </c>
      <c r="E26" s="15" t="s">
        <v>58</v>
      </c>
      <c r="F26" s="9" t="s">
        <v>6</v>
      </c>
      <c r="G26" s="15" t="s">
        <v>60</v>
      </c>
      <c r="H26" s="4" t="s">
        <v>47</v>
      </c>
      <c r="I26" s="12" t="s">
        <v>42</v>
      </c>
      <c r="J26" s="7" t="s">
        <v>102</v>
      </c>
      <c r="K26" s="16">
        <v>20093776</v>
      </c>
      <c r="L26" s="16">
        <v>20193182</v>
      </c>
      <c r="M26" s="5" t="str">
        <f t="shared" si="13"/>
        <v>20093776..20193182</v>
      </c>
      <c r="N26" s="1">
        <f t="shared" si="14"/>
        <v>99406</v>
      </c>
    </row>
    <row r="27" spans="1:14" ht="25.5" customHeight="1">
      <c r="A27" s="4" t="str">
        <f t="shared" si="10"/>
        <v>Dp(1;3)DC556</v>
      </c>
      <c r="B27" s="4" t="str">
        <f t="shared" si="11"/>
        <v>PBac{DC556}</v>
      </c>
      <c r="C27" s="5" t="str">
        <f t="shared" si="12"/>
        <v>w[1118]; Dp(1;3)DC556, PBac{y[+mDint2] w[+mC]=DC556}VK00033/TM6C,Sb</v>
      </c>
      <c r="D27" s="5" t="s">
        <v>79</v>
      </c>
      <c r="E27" s="15" t="s">
        <v>75</v>
      </c>
      <c r="F27" s="9" t="s">
        <v>31</v>
      </c>
      <c r="G27" s="15" t="s">
        <v>54</v>
      </c>
      <c r="H27" s="4" t="s">
        <v>46</v>
      </c>
      <c r="I27" s="12" t="s">
        <v>81</v>
      </c>
      <c r="J27" s="7" t="s">
        <v>102</v>
      </c>
      <c r="K27" s="16">
        <v>20197956</v>
      </c>
      <c r="L27" s="16">
        <v>20284114</v>
      </c>
      <c r="M27" s="5" t="str">
        <f t="shared" si="13"/>
        <v>20197956..20284114</v>
      </c>
      <c r="N27" s="1">
        <f t="shared" si="14"/>
        <v>86158</v>
      </c>
    </row>
    <row r="28" spans="1:14" ht="25.5" customHeight="1">
      <c r="A28" s="4" t="str">
        <f t="shared" si="10"/>
        <v>Dp(1;3)DC557</v>
      </c>
      <c r="B28" s="4" t="str">
        <f t="shared" si="11"/>
        <v>PBac{DC557}</v>
      </c>
      <c r="C28" s="5" t="str">
        <f t="shared" si="12"/>
        <v>w[1118]; Dp(1;3)DC557, PBac{y[+mDint2] w[+mC]=DC557}VK00033/TM6C,Sb</v>
      </c>
      <c r="D28" s="5" t="s">
        <v>79</v>
      </c>
      <c r="E28" s="15" t="s">
        <v>76</v>
      </c>
      <c r="F28" s="9" t="s">
        <v>7</v>
      </c>
      <c r="G28" s="15" t="s">
        <v>55</v>
      </c>
      <c r="H28" s="4" t="s">
        <v>45</v>
      </c>
      <c r="I28" s="12" t="s">
        <v>81</v>
      </c>
      <c r="J28" s="7" t="s">
        <v>102</v>
      </c>
      <c r="K28" s="16">
        <v>20358341</v>
      </c>
      <c r="L28" s="16">
        <v>20460101</v>
      </c>
      <c r="M28" s="5" t="str">
        <f t="shared" si="13"/>
        <v>20358341..20460101</v>
      </c>
      <c r="N28" s="1">
        <f t="shared" si="14"/>
        <v>101760</v>
      </c>
    </row>
    <row r="29" spans="1:14" ht="25.5" customHeight="1">
      <c r="A29" s="4" t="str">
        <f t="shared" si="10"/>
        <v>Dp(1;3)DC558</v>
      </c>
      <c r="B29" s="4" t="str">
        <f t="shared" si="11"/>
        <v>PBac{DC558}</v>
      </c>
      <c r="C29" s="5" t="str">
        <f t="shared" si="12"/>
        <v>w[1118]; Dp(1;3)DC558, PBac{y[+mDint2] w[+mC]=DC558}VK00033/TM6C,Sb</v>
      </c>
      <c r="D29" s="5" t="s">
        <v>79</v>
      </c>
      <c r="E29" s="15" t="s">
        <v>77</v>
      </c>
      <c r="F29" s="9" t="s">
        <v>29</v>
      </c>
      <c r="G29" s="15" t="s">
        <v>56</v>
      </c>
      <c r="H29" s="4" t="s">
        <v>65</v>
      </c>
      <c r="I29" s="12" t="s">
        <v>82</v>
      </c>
      <c r="J29" s="7" t="s">
        <v>102</v>
      </c>
      <c r="K29" s="16">
        <v>20504700</v>
      </c>
      <c r="L29" s="16">
        <v>20606685</v>
      </c>
      <c r="M29" s="5" t="str">
        <f t="shared" si="13"/>
        <v>20504700..20606685</v>
      </c>
      <c r="N29" s="1">
        <f t="shared" si="14"/>
        <v>101985</v>
      </c>
    </row>
    <row r="30" spans="1:14" ht="25.5" customHeight="1">
      <c r="A30" s="4" t="str">
        <f t="shared" si="10"/>
        <v>Dp(1;3)DC562</v>
      </c>
      <c r="B30" s="4" t="str">
        <f t="shared" si="11"/>
        <v>PBac{DC562}</v>
      </c>
      <c r="C30" s="5" t="str">
        <f t="shared" si="12"/>
        <v>w[1118]; Dp(1;3)DC562, PBac{y[+mDint2] w[+mC]=DC562}VK00033/TM6C,Sb</v>
      </c>
      <c r="D30" s="5" t="s">
        <v>79</v>
      </c>
      <c r="E30" s="15" t="s">
        <v>73</v>
      </c>
      <c r="F30" s="9" t="s">
        <v>30</v>
      </c>
      <c r="G30" s="15" t="s">
        <v>74</v>
      </c>
      <c r="H30" s="4" t="s">
        <v>44</v>
      </c>
      <c r="I30" s="12" t="s">
        <v>81</v>
      </c>
      <c r="J30" s="7" t="s">
        <v>102</v>
      </c>
      <c r="K30" s="16">
        <v>21542575</v>
      </c>
      <c r="L30" s="16">
        <v>21600919</v>
      </c>
      <c r="M30" s="5" t="str">
        <f t="shared" si="13"/>
        <v>21542575..21600919</v>
      </c>
      <c r="N30" s="1">
        <f t="shared" si="14"/>
        <v>58344</v>
      </c>
    </row>
    <row r="31" spans="1:14" ht="25.5" customHeight="1">
      <c r="A31" s="4" t="str">
        <f t="shared" si="10"/>
        <v>Dp(1;3)DC582</v>
      </c>
      <c r="B31" s="4" t="str">
        <f t="shared" si="11"/>
        <v>PBac{DC582}</v>
      </c>
      <c r="C31" s="5" t="str">
        <f t="shared" si="12"/>
        <v>w[1118]; Dp(1;3)DC582, PBac{y[+mDint2] w[+mC]=DC582}VK00033/TM6C,Sb</v>
      </c>
      <c r="D31" s="5" t="s">
        <v>79</v>
      </c>
      <c r="E31" s="15" t="s">
        <v>27</v>
      </c>
      <c r="F31" s="9" t="s">
        <v>26</v>
      </c>
      <c r="G31" s="15" t="s">
        <v>28</v>
      </c>
      <c r="H31" s="4" t="s">
        <v>43</v>
      </c>
      <c r="I31" s="12" t="s">
        <v>81</v>
      </c>
      <c r="J31" s="7" t="s">
        <v>102</v>
      </c>
      <c r="K31" s="16">
        <v>13326242</v>
      </c>
      <c r="L31" s="16">
        <v>13417363</v>
      </c>
      <c r="M31" s="5" t="str">
        <f t="shared" si="13"/>
        <v>13326242..13417363</v>
      </c>
      <c r="N31" s="1">
        <f t="shared" si="14"/>
        <v>91121</v>
      </c>
    </row>
    <row r="32" spans="3:9" ht="25.5" customHeight="1">
      <c r="C32" s="5"/>
      <c r="D32" s="5"/>
      <c r="I32" s="12"/>
    </row>
    <row r="33" spans="3:9" ht="25.5" customHeight="1">
      <c r="C33" s="5"/>
      <c r="D33" s="5"/>
      <c r="I33" s="12"/>
    </row>
    <row r="34" spans="3:9" ht="25.5" customHeight="1">
      <c r="C34" s="5"/>
      <c r="D34" s="5"/>
      <c r="I34" s="12"/>
    </row>
    <row r="35" spans="3:9" ht="25.5" customHeight="1">
      <c r="C35" s="5"/>
      <c r="D35" s="5"/>
      <c r="I35" s="12"/>
    </row>
    <row r="36" spans="3:9" ht="25.5" customHeight="1">
      <c r="C36" s="5"/>
      <c r="D36" s="5"/>
      <c r="I36" s="12"/>
    </row>
    <row r="37" spans="3:9" ht="25.5" customHeight="1">
      <c r="C37" s="5"/>
      <c r="D37" s="5"/>
      <c r="I37" s="12"/>
    </row>
    <row r="38" spans="3:9" ht="25.5" customHeight="1">
      <c r="C38" s="5"/>
      <c r="D38" s="5"/>
      <c r="I38" s="12"/>
    </row>
    <row r="39" spans="3:9" ht="25.5" customHeight="1">
      <c r="C39" s="5"/>
      <c r="D39" s="5"/>
      <c r="I39" s="12"/>
    </row>
    <row r="40" spans="3:9" ht="25.5" customHeight="1">
      <c r="C40" s="5"/>
      <c r="D40" s="5"/>
      <c r="I40" s="12"/>
    </row>
    <row r="41" spans="3:9" ht="25.5" customHeight="1">
      <c r="C41" s="5"/>
      <c r="D41" s="5"/>
      <c r="I41" s="12"/>
    </row>
    <row r="42" spans="3:9" ht="25.5" customHeight="1">
      <c r="C42" s="5"/>
      <c r="D42" s="5"/>
      <c r="I42" s="12"/>
    </row>
    <row r="43" spans="3:9" ht="25.5" customHeight="1">
      <c r="C43" s="5"/>
      <c r="D43" s="5"/>
      <c r="I43" s="12"/>
    </row>
    <row r="44" spans="3:9" ht="25.5" customHeight="1">
      <c r="C44" s="5"/>
      <c r="D44" s="5"/>
      <c r="I44" s="12"/>
    </row>
    <row r="45" spans="3:9" ht="25.5" customHeight="1">
      <c r="C45" s="5"/>
      <c r="D45" s="5"/>
      <c r="I45" s="12"/>
    </row>
    <row r="46" spans="3:9" ht="25.5" customHeight="1">
      <c r="C46" s="5"/>
      <c r="D46" s="5"/>
      <c r="I46" s="12"/>
    </row>
    <row r="47" spans="3:9" ht="25.5" customHeight="1">
      <c r="C47" s="5"/>
      <c r="D47" s="5"/>
      <c r="I47" s="12"/>
    </row>
    <row r="48" spans="3:9" ht="25.5" customHeight="1">
      <c r="C48" s="5"/>
      <c r="D48" s="5"/>
      <c r="I48" s="12"/>
    </row>
    <row r="49" spans="3:9" ht="25.5" customHeight="1">
      <c r="C49" s="5"/>
      <c r="D49" s="5"/>
      <c r="I49" s="12"/>
    </row>
    <row r="50" spans="3:9" ht="25.5" customHeight="1">
      <c r="C50" s="5"/>
      <c r="D50" s="5"/>
      <c r="I50" s="12"/>
    </row>
    <row r="51" spans="3:9" ht="25.5" customHeight="1">
      <c r="C51" s="5"/>
      <c r="D51" s="5"/>
      <c r="I51" s="12"/>
    </row>
    <row r="52" spans="3:9" ht="25.5" customHeight="1">
      <c r="C52" s="5"/>
      <c r="D52" s="5"/>
      <c r="I52" s="12"/>
    </row>
    <row r="53" spans="3:9" ht="25.5" customHeight="1">
      <c r="C53" s="5"/>
      <c r="D53" s="5"/>
      <c r="I53" s="12"/>
    </row>
    <row r="54" spans="3:9" ht="25.5" customHeight="1">
      <c r="C54" s="5"/>
      <c r="D54" s="5"/>
      <c r="I54" s="12"/>
    </row>
    <row r="55" spans="3:9" ht="25.5" customHeight="1">
      <c r="C55" s="5"/>
      <c r="D55" s="5"/>
      <c r="I55" s="12"/>
    </row>
    <row r="56" spans="3:9" ht="25.5" customHeight="1">
      <c r="C56" s="5"/>
      <c r="D56" s="5"/>
      <c r="I56" s="12"/>
    </row>
    <row r="57" spans="3:9" ht="25.5" customHeight="1">
      <c r="C57" s="5"/>
      <c r="D57" s="5"/>
      <c r="I57" s="12"/>
    </row>
    <row r="58" spans="3:9" ht="25.5" customHeight="1">
      <c r="C58" s="5"/>
      <c r="D58" s="5"/>
      <c r="I58" s="12"/>
    </row>
    <row r="59" spans="3:9" ht="25.5" customHeight="1">
      <c r="C59" s="5"/>
      <c r="D59" s="5"/>
      <c r="I59" s="12"/>
    </row>
    <row r="60" spans="3:9" ht="25.5" customHeight="1">
      <c r="C60" s="5"/>
      <c r="D60" s="5"/>
      <c r="I60" s="12"/>
    </row>
    <row r="61" spans="3:9" ht="25.5" customHeight="1">
      <c r="C61" s="5"/>
      <c r="D61" s="5"/>
      <c r="I61" s="12"/>
    </row>
    <row r="62" spans="3:9" ht="25.5" customHeight="1">
      <c r="C62" s="5"/>
      <c r="D62" s="5"/>
      <c r="I62" s="12"/>
    </row>
    <row r="63" spans="3:9" ht="25.5" customHeight="1">
      <c r="C63" s="5"/>
      <c r="D63" s="5"/>
      <c r="I63" s="12"/>
    </row>
    <row r="64" spans="3:9" ht="25.5" customHeight="1">
      <c r="C64" s="5"/>
      <c r="D64" s="5"/>
      <c r="I64" s="12"/>
    </row>
    <row r="65" spans="3:9" ht="25.5" customHeight="1">
      <c r="C65" s="5"/>
      <c r="D65" s="5"/>
      <c r="I65" s="12"/>
    </row>
    <row r="66" spans="3:9" ht="25.5" customHeight="1">
      <c r="C66" s="5"/>
      <c r="D66" s="5"/>
      <c r="I66" s="12"/>
    </row>
    <row r="67" spans="3:9" ht="25.5" customHeight="1">
      <c r="C67" s="5"/>
      <c r="D67" s="5"/>
      <c r="I67" s="12"/>
    </row>
    <row r="68" spans="3:9" ht="25.5" customHeight="1">
      <c r="C68" s="5"/>
      <c r="D68" s="5"/>
      <c r="I68" s="12"/>
    </row>
    <row r="69" spans="3:9" ht="25.5" customHeight="1">
      <c r="C69" s="5"/>
      <c r="D69" s="5"/>
      <c r="I69" s="12"/>
    </row>
    <row r="70" spans="3:9" ht="25.5" customHeight="1">
      <c r="C70" s="5"/>
      <c r="D70" s="5"/>
      <c r="I70" s="12"/>
    </row>
    <row r="71" spans="3:9" ht="25.5" customHeight="1">
      <c r="C71" s="5"/>
      <c r="D71" s="5"/>
      <c r="I71" s="12"/>
    </row>
    <row r="72" spans="3:9" ht="25.5" customHeight="1">
      <c r="C72" s="5"/>
      <c r="D72" s="5"/>
      <c r="I72" s="12"/>
    </row>
    <row r="73" spans="3:9" ht="25.5" customHeight="1">
      <c r="C73" s="5"/>
      <c r="D73" s="5"/>
      <c r="I73" s="12"/>
    </row>
    <row r="74" spans="3:9" ht="25.5" customHeight="1">
      <c r="C74" s="5"/>
      <c r="D74" s="5"/>
      <c r="I74" s="12"/>
    </row>
    <row r="75" spans="3:9" ht="25.5" customHeight="1">
      <c r="C75" s="5"/>
      <c r="D75" s="5"/>
      <c r="I75" s="12"/>
    </row>
    <row r="76" spans="3:9" ht="25.5" customHeight="1">
      <c r="C76" s="5"/>
      <c r="D76" s="5"/>
      <c r="I76" s="12"/>
    </row>
    <row r="77" spans="3:9" ht="25.5" customHeight="1">
      <c r="C77" s="5"/>
      <c r="D77" s="5"/>
      <c r="I77" s="12"/>
    </row>
    <row r="78" spans="3:9" ht="25.5" customHeight="1">
      <c r="C78" s="5"/>
      <c r="D78" s="5"/>
      <c r="I78" s="12"/>
    </row>
    <row r="79" spans="3:9" ht="25.5" customHeight="1">
      <c r="C79" s="5"/>
      <c r="D79" s="5"/>
      <c r="I79" s="12"/>
    </row>
    <row r="80" spans="3:9" ht="25.5" customHeight="1">
      <c r="C80" s="5"/>
      <c r="D80" s="5"/>
      <c r="I80" s="12"/>
    </row>
    <row r="81" spans="3:9" ht="25.5" customHeight="1">
      <c r="C81" s="5"/>
      <c r="D81" s="5"/>
      <c r="I81" s="12"/>
    </row>
    <row r="82" spans="3:9" ht="25.5" customHeight="1">
      <c r="C82" s="5"/>
      <c r="D82" s="5"/>
      <c r="I82" s="12"/>
    </row>
    <row r="83" spans="3:9" ht="25.5" customHeight="1">
      <c r="C83" s="5"/>
      <c r="D83" s="5"/>
      <c r="I83" s="12"/>
    </row>
    <row r="84" spans="3:9" ht="25.5" customHeight="1">
      <c r="C84" s="5"/>
      <c r="D84" s="5"/>
      <c r="I84" s="12"/>
    </row>
    <row r="85" spans="3:9" ht="25.5" customHeight="1">
      <c r="C85" s="5"/>
      <c r="D85" s="5"/>
      <c r="I85" s="12"/>
    </row>
    <row r="86" spans="3:9" ht="25.5" customHeight="1">
      <c r="C86" s="5"/>
      <c r="D86" s="5"/>
      <c r="I86" s="12"/>
    </row>
    <row r="87" spans="3:9" ht="25.5" customHeight="1">
      <c r="C87" s="5"/>
      <c r="D87" s="5"/>
      <c r="I87" s="12"/>
    </row>
    <row r="88" spans="3:9" ht="25.5" customHeight="1">
      <c r="C88" s="5"/>
      <c r="D88" s="5"/>
      <c r="I88" s="12"/>
    </row>
    <row r="89" spans="3:9" ht="25.5" customHeight="1">
      <c r="C89" s="5"/>
      <c r="D89" s="5"/>
      <c r="I89" s="12"/>
    </row>
    <row r="90" spans="3:9" ht="25.5" customHeight="1">
      <c r="C90" s="5"/>
      <c r="D90" s="5"/>
      <c r="I90" s="12"/>
    </row>
    <row r="91" spans="3:9" ht="25.5" customHeight="1">
      <c r="C91" s="5"/>
      <c r="D91" s="5"/>
      <c r="I91" s="12"/>
    </row>
    <row r="92" spans="3:9" ht="25.5" customHeight="1">
      <c r="C92" s="5"/>
      <c r="D92" s="5"/>
      <c r="I92" s="12"/>
    </row>
    <row r="93" spans="3:9" ht="25.5" customHeight="1">
      <c r="C93" s="5"/>
      <c r="D93" s="5"/>
      <c r="I93" s="12"/>
    </row>
    <row r="94" spans="3:9" ht="25.5" customHeight="1">
      <c r="C94" s="5"/>
      <c r="D94" s="5"/>
      <c r="I94" s="12"/>
    </row>
    <row r="95" spans="3:9" ht="25.5" customHeight="1">
      <c r="C95" s="5"/>
      <c r="D95" s="5"/>
      <c r="I95" s="12"/>
    </row>
    <row r="96" spans="3:9" ht="25.5" customHeight="1">
      <c r="C96" s="5"/>
      <c r="D96" s="5"/>
      <c r="I96" s="12"/>
    </row>
    <row r="97" spans="3:9" ht="25.5" customHeight="1">
      <c r="C97" s="5"/>
      <c r="D97" s="5"/>
      <c r="I97" s="12"/>
    </row>
    <row r="98" spans="3:9" ht="25.5" customHeight="1">
      <c r="C98" s="5"/>
      <c r="D98" s="5"/>
      <c r="I98" s="12"/>
    </row>
    <row r="99" spans="3:9" ht="25.5" customHeight="1">
      <c r="C99" s="5"/>
      <c r="D99" s="5"/>
      <c r="I99" s="12"/>
    </row>
    <row r="100" spans="3:9" ht="25.5" customHeight="1">
      <c r="C100" s="5"/>
      <c r="D100" s="5"/>
      <c r="I100" s="12"/>
    </row>
    <row r="101" spans="3:9" ht="25.5" customHeight="1">
      <c r="C101" s="5"/>
      <c r="D101" s="5"/>
      <c r="I101" s="12"/>
    </row>
    <row r="102" spans="3:9" ht="25.5" customHeight="1">
      <c r="C102" s="5"/>
      <c r="D102" s="5"/>
      <c r="I102" s="12"/>
    </row>
    <row r="103" spans="3:9" ht="25.5" customHeight="1">
      <c r="C103" s="5"/>
      <c r="D103" s="5"/>
      <c r="I103" s="12"/>
    </row>
    <row r="104" spans="3:9" ht="25.5" customHeight="1">
      <c r="C104" s="5"/>
      <c r="D104" s="5"/>
      <c r="I104" s="12"/>
    </row>
    <row r="105" spans="3:9" ht="25.5" customHeight="1">
      <c r="C105" s="5"/>
      <c r="D105" s="5"/>
      <c r="I105" s="12"/>
    </row>
    <row r="106" spans="3:9" ht="25.5" customHeight="1">
      <c r="C106" s="5"/>
      <c r="D106" s="5"/>
      <c r="I106" s="12"/>
    </row>
    <row r="107" spans="3:9" ht="25.5" customHeight="1">
      <c r="C107" s="5"/>
      <c r="D107" s="5"/>
      <c r="I107" s="12"/>
    </row>
    <row r="108" spans="3:9" ht="25.5" customHeight="1">
      <c r="C108" s="5"/>
      <c r="D108" s="5"/>
      <c r="I108" s="12"/>
    </row>
    <row r="109" spans="3:9" ht="25.5" customHeight="1">
      <c r="C109" s="5"/>
      <c r="D109" s="5"/>
      <c r="I109" s="12"/>
    </row>
    <row r="110" spans="3:9" ht="25.5" customHeight="1">
      <c r="C110" s="5"/>
      <c r="D110" s="5"/>
      <c r="I110" s="12"/>
    </row>
    <row r="111" spans="3:9" ht="25.5" customHeight="1">
      <c r="C111" s="5"/>
      <c r="D111" s="5"/>
      <c r="I111" s="12"/>
    </row>
    <row r="112" spans="3:9" ht="25.5" customHeight="1">
      <c r="C112" s="5"/>
      <c r="D112" s="5"/>
      <c r="I112" s="12"/>
    </row>
    <row r="113" spans="3:9" ht="25.5" customHeight="1">
      <c r="C113" s="5"/>
      <c r="D113" s="5"/>
      <c r="I113" s="12"/>
    </row>
    <row r="114" spans="3:9" ht="25.5" customHeight="1">
      <c r="C114" s="5"/>
      <c r="D114" s="5"/>
      <c r="I114" s="12"/>
    </row>
    <row r="115" spans="3:9" ht="25.5" customHeight="1">
      <c r="C115" s="5"/>
      <c r="D115" s="5"/>
      <c r="I115" s="12"/>
    </row>
    <row r="116" spans="3:9" ht="25.5" customHeight="1">
      <c r="C116" s="5"/>
      <c r="D116" s="5"/>
      <c r="I116" s="12"/>
    </row>
    <row r="117" spans="3:9" ht="25.5" customHeight="1">
      <c r="C117" s="5"/>
      <c r="D117" s="5"/>
      <c r="I117" s="12"/>
    </row>
    <row r="118" spans="3:9" ht="25.5" customHeight="1">
      <c r="C118" s="5"/>
      <c r="D118" s="5"/>
      <c r="I118" s="12"/>
    </row>
    <row r="119" spans="3:9" ht="25.5" customHeight="1">
      <c r="C119" s="5"/>
      <c r="D119" s="5"/>
      <c r="I119" s="12"/>
    </row>
    <row r="120" spans="3:9" ht="25.5" customHeight="1">
      <c r="C120" s="5"/>
      <c r="D120" s="5"/>
      <c r="I120" s="12"/>
    </row>
    <row r="121" spans="3:9" ht="25.5" customHeight="1">
      <c r="C121" s="5"/>
      <c r="D121" s="5"/>
      <c r="I121" s="12"/>
    </row>
    <row r="122" spans="3:9" ht="25.5" customHeight="1">
      <c r="C122" s="5"/>
      <c r="D122" s="5"/>
      <c r="I122" s="12"/>
    </row>
    <row r="123" spans="3:9" ht="25.5" customHeight="1">
      <c r="C123" s="5"/>
      <c r="D123" s="5"/>
      <c r="I123" s="12"/>
    </row>
    <row r="124" spans="3:9" ht="25.5" customHeight="1">
      <c r="C124" s="5"/>
      <c r="D124" s="5"/>
      <c r="I124" s="12"/>
    </row>
    <row r="125" spans="3:9" ht="25.5" customHeight="1">
      <c r="C125" s="5"/>
      <c r="D125" s="5"/>
      <c r="I125" s="12"/>
    </row>
    <row r="126" spans="3:9" ht="25.5" customHeight="1">
      <c r="C126" s="5"/>
      <c r="D126" s="5"/>
      <c r="I126" s="12"/>
    </row>
    <row r="127" spans="3:9" ht="25.5" customHeight="1">
      <c r="C127" s="5"/>
      <c r="D127" s="5"/>
      <c r="I127" s="12"/>
    </row>
    <row r="128" spans="3:9" ht="25.5" customHeight="1">
      <c r="C128" s="5"/>
      <c r="D128" s="5"/>
      <c r="I128" s="12"/>
    </row>
    <row r="129" spans="3:9" ht="25.5" customHeight="1">
      <c r="C129" s="5"/>
      <c r="D129" s="5"/>
      <c r="I129" s="12"/>
    </row>
    <row r="130" spans="3:9" ht="25.5" customHeight="1">
      <c r="C130" s="5"/>
      <c r="D130" s="5"/>
      <c r="I130" s="12"/>
    </row>
    <row r="131" spans="3:9" ht="25.5" customHeight="1">
      <c r="C131" s="5"/>
      <c r="D131" s="5"/>
      <c r="I131" s="12"/>
    </row>
    <row r="132" spans="3:9" ht="25.5" customHeight="1">
      <c r="C132" s="5"/>
      <c r="D132" s="5"/>
      <c r="I132" s="12"/>
    </row>
    <row r="133" spans="3:9" ht="25.5" customHeight="1">
      <c r="C133" s="5"/>
      <c r="D133" s="5"/>
      <c r="I133" s="12"/>
    </row>
    <row r="134" spans="3:9" ht="25.5" customHeight="1">
      <c r="C134" s="5"/>
      <c r="D134" s="5"/>
      <c r="I134" s="12"/>
    </row>
    <row r="135" spans="3:9" ht="25.5" customHeight="1">
      <c r="C135" s="5"/>
      <c r="D135" s="5"/>
      <c r="I135" s="12"/>
    </row>
    <row r="136" spans="3:9" ht="25.5" customHeight="1">
      <c r="C136" s="5"/>
      <c r="D136" s="5"/>
      <c r="I136" s="12"/>
    </row>
    <row r="137" spans="3:9" ht="25.5" customHeight="1">
      <c r="C137" s="5"/>
      <c r="D137" s="5"/>
      <c r="I137" s="12"/>
    </row>
    <row r="138" spans="3:9" ht="25.5" customHeight="1">
      <c r="C138" s="5"/>
      <c r="D138" s="5"/>
      <c r="I138" s="12"/>
    </row>
    <row r="139" spans="3:9" ht="25.5" customHeight="1">
      <c r="C139" s="5"/>
      <c r="D139" s="5"/>
      <c r="I139" s="12"/>
    </row>
    <row r="140" spans="3:9" ht="25.5" customHeight="1">
      <c r="C140" s="5"/>
      <c r="D140" s="5"/>
      <c r="I140" s="12"/>
    </row>
    <row r="141" spans="3:9" ht="25.5" customHeight="1">
      <c r="C141" s="5"/>
      <c r="D141" s="5"/>
      <c r="I141" s="12"/>
    </row>
    <row r="142" spans="3:9" ht="25.5" customHeight="1">
      <c r="C142" s="5"/>
      <c r="D142" s="5"/>
      <c r="I142" s="12"/>
    </row>
    <row r="143" spans="3:9" ht="25.5" customHeight="1">
      <c r="C143" s="5"/>
      <c r="D143" s="5"/>
      <c r="I143" s="12"/>
    </row>
    <row r="144" spans="3:9" ht="25.5" customHeight="1">
      <c r="C144" s="5"/>
      <c r="D144" s="5"/>
      <c r="I144" s="12"/>
    </row>
    <row r="145" spans="3:9" ht="25.5" customHeight="1">
      <c r="C145" s="5"/>
      <c r="D145" s="5"/>
      <c r="I145" s="12"/>
    </row>
    <row r="146" spans="3:9" ht="25.5" customHeight="1">
      <c r="C146" s="5"/>
      <c r="D146" s="5"/>
      <c r="I146" s="12"/>
    </row>
    <row r="147" spans="3:9" ht="25.5" customHeight="1">
      <c r="C147" s="5"/>
      <c r="D147" s="5"/>
      <c r="I147" s="12"/>
    </row>
    <row r="148" spans="3:9" ht="25.5" customHeight="1">
      <c r="C148" s="5"/>
      <c r="D148" s="5"/>
      <c r="I148" s="12"/>
    </row>
    <row r="149" spans="3:9" ht="25.5" customHeight="1">
      <c r="C149" s="5"/>
      <c r="D149" s="5"/>
      <c r="I149" s="12"/>
    </row>
    <row r="150" spans="3:9" ht="25.5" customHeight="1">
      <c r="C150" s="5"/>
      <c r="D150" s="5"/>
      <c r="I150" s="12"/>
    </row>
    <row r="151" spans="3:9" ht="25.5" customHeight="1">
      <c r="C151" s="5"/>
      <c r="D151" s="5"/>
      <c r="I151" s="12"/>
    </row>
    <row r="152" spans="3:9" ht="25.5" customHeight="1">
      <c r="C152" s="5"/>
      <c r="D152" s="5"/>
      <c r="I152" s="12"/>
    </row>
    <row r="153" spans="3:9" ht="25.5" customHeight="1">
      <c r="C153" s="5"/>
      <c r="D153" s="5"/>
      <c r="I153" s="12"/>
    </row>
    <row r="154" spans="3:9" ht="25.5" customHeight="1">
      <c r="C154" s="5"/>
      <c r="D154" s="5"/>
      <c r="I154" s="12"/>
    </row>
    <row r="155" spans="3:9" ht="25.5" customHeight="1">
      <c r="C155" s="5"/>
      <c r="D155" s="5"/>
      <c r="I155" s="12"/>
    </row>
    <row r="156" spans="3:9" ht="25.5" customHeight="1">
      <c r="C156" s="5"/>
      <c r="D156" s="5"/>
      <c r="I156" s="12"/>
    </row>
    <row r="157" spans="3:9" ht="25.5" customHeight="1">
      <c r="C157" s="5"/>
      <c r="D157" s="5"/>
      <c r="I157" s="12"/>
    </row>
    <row r="158" spans="3:9" ht="25.5" customHeight="1">
      <c r="C158" s="5"/>
      <c r="D158" s="5"/>
      <c r="I158" s="12"/>
    </row>
    <row r="159" spans="3:9" ht="25.5" customHeight="1">
      <c r="C159" s="5"/>
      <c r="D159" s="5"/>
      <c r="I159" s="12"/>
    </row>
    <row r="160" spans="3:9" ht="25.5" customHeight="1">
      <c r="C160" s="5"/>
      <c r="D160" s="5"/>
      <c r="I160" s="12"/>
    </row>
    <row r="161" spans="3:9" ht="25.5" customHeight="1">
      <c r="C161" s="5"/>
      <c r="D161" s="5"/>
      <c r="I161" s="12"/>
    </row>
    <row r="162" spans="3:9" ht="25.5" customHeight="1">
      <c r="C162" s="5"/>
      <c r="D162" s="5"/>
      <c r="I162" s="12"/>
    </row>
    <row r="163" spans="3:9" ht="25.5" customHeight="1">
      <c r="C163" s="5"/>
      <c r="D163" s="5"/>
      <c r="I163" s="12"/>
    </row>
    <row r="164" spans="3:9" ht="25.5" customHeight="1">
      <c r="C164" s="5"/>
      <c r="D164" s="5"/>
      <c r="I164" s="12"/>
    </row>
    <row r="165" spans="3:9" ht="25.5" customHeight="1">
      <c r="C165" s="5"/>
      <c r="D165" s="5"/>
      <c r="I165" s="12"/>
    </row>
    <row r="166" spans="3:9" ht="25.5" customHeight="1">
      <c r="C166" s="5"/>
      <c r="D166" s="5"/>
      <c r="I166" s="12"/>
    </row>
    <row r="167" spans="3:9" ht="25.5" customHeight="1">
      <c r="C167" s="5"/>
      <c r="D167" s="5"/>
      <c r="I167" s="12"/>
    </row>
  </sheetData>
  <printOptions/>
  <pageMargins left="0.75" right="0.75" top="1" bottom="0.75" header="0.5" footer="0.5"/>
  <pageSetup fitToHeight="27" fitToWidth="1" orientation="landscape" pageOrder="overThenDown" scale="69"/>
  <headerFooter alignWithMargins="0">
    <oddHeader>&amp;L&amp;D&amp;C&amp;Z&amp;F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Popodi</dc:creator>
  <cp:keywords/>
  <dc:description/>
  <cp:lastModifiedBy>Gillian</cp:lastModifiedBy>
  <cp:lastPrinted>2010-10-31T20:50:23Z</cp:lastPrinted>
  <dcterms:created xsi:type="dcterms:W3CDTF">2009-10-19T14:43:07Z</dcterms:created>
  <dcterms:modified xsi:type="dcterms:W3CDTF">2011-01-20T11:59:15Z</dcterms:modified>
  <cp:category/>
  <cp:version/>
  <cp:contentType/>
  <cp:contentStatus/>
</cp:coreProperties>
</file>