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980" yWindow="16660" windowWidth="46480" windowHeight="9220" tabRatio="500"/>
  </bookViews>
  <sheets>
    <sheet name="Retro Submission Data" sheetId="1" r:id="rId1"/>
    <sheet name="Sheet2" sheetId="2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53" i="1"/>
  <c r="M53"/>
  <c r="A53"/>
  <c r="C53"/>
  <c r="B53"/>
  <c r="N52"/>
  <c r="M52"/>
  <c r="A52"/>
  <c r="C52"/>
  <c r="B52"/>
  <c r="N51"/>
  <c r="M51"/>
  <c r="A51"/>
  <c r="C51"/>
  <c r="B51"/>
  <c r="N50"/>
  <c r="M50"/>
  <c r="A50"/>
  <c r="C50"/>
  <c r="B50"/>
  <c r="N49"/>
  <c r="M49"/>
  <c r="A49"/>
  <c r="C49"/>
  <c r="B49"/>
  <c r="N48"/>
  <c r="M48"/>
  <c r="A48"/>
  <c r="C48"/>
  <c r="B48"/>
  <c r="N47"/>
  <c r="M47"/>
  <c r="A47"/>
  <c r="C47"/>
  <c r="B47"/>
  <c r="N46"/>
  <c r="M46"/>
  <c r="A46"/>
  <c r="C46"/>
  <c r="B46"/>
  <c r="N45"/>
  <c r="M45"/>
  <c r="A45"/>
  <c r="C45"/>
  <c r="B45"/>
  <c r="N44"/>
  <c r="M44"/>
  <c r="A44"/>
  <c r="C44"/>
  <c r="B44"/>
  <c r="N43"/>
  <c r="M43"/>
  <c r="A43"/>
  <c r="C43"/>
  <c r="B43"/>
  <c r="N42"/>
  <c r="M42"/>
  <c r="A42"/>
  <c r="C42"/>
  <c r="B42"/>
  <c r="N41"/>
  <c r="M41"/>
  <c r="A41"/>
  <c r="C41"/>
  <c r="B41"/>
  <c r="N40"/>
  <c r="M40"/>
  <c r="A40"/>
  <c r="C40"/>
  <c r="B40"/>
  <c r="N39"/>
  <c r="M39"/>
  <c r="A39"/>
  <c r="C39"/>
  <c r="B39"/>
  <c r="N38"/>
  <c r="M38"/>
  <c r="A38"/>
  <c r="C38"/>
  <c r="B38"/>
  <c r="N37"/>
  <c r="M37"/>
  <c r="A37"/>
  <c r="C37"/>
  <c r="B37"/>
  <c r="N36"/>
  <c r="M36"/>
  <c r="A36"/>
  <c r="C36"/>
  <c r="B36"/>
  <c r="N35"/>
  <c r="M35"/>
  <c r="A35"/>
  <c r="C35"/>
  <c r="B35"/>
  <c r="N34"/>
  <c r="M34"/>
  <c r="A34"/>
  <c r="C34"/>
  <c r="B34"/>
  <c r="N33"/>
  <c r="M33"/>
  <c r="A33"/>
  <c r="C33"/>
  <c r="B33"/>
  <c r="N32"/>
  <c r="M32"/>
  <c r="A32"/>
  <c r="C32"/>
  <c r="B32"/>
  <c r="N31"/>
  <c r="M31"/>
  <c r="A31"/>
  <c r="C31"/>
  <c r="B31"/>
  <c r="N30"/>
  <c r="M30"/>
  <c r="A30"/>
  <c r="C30"/>
  <c r="B30"/>
  <c r="N29"/>
  <c r="M29"/>
  <c r="A29"/>
  <c r="C29"/>
  <c r="B29"/>
  <c r="N28"/>
  <c r="M28"/>
  <c r="A28"/>
  <c r="C28"/>
  <c r="B28"/>
  <c r="N27"/>
  <c r="M27"/>
  <c r="A27"/>
  <c r="C27"/>
  <c r="B27"/>
  <c r="N26"/>
  <c r="M26"/>
  <c r="A26"/>
  <c r="C26"/>
  <c r="B26"/>
  <c r="N25"/>
  <c r="M25"/>
  <c r="A25"/>
  <c r="C25"/>
  <c r="B25"/>
  <c r="N24"/>
  <c r="M24"/>
  <c r="A24"/>
  <c r="C24"/>
  <c r="B24"/>
  <c r="N23"/>
  <c r="M23"/>
  <c r="A23"/>
  <c r="C23"/>
  <c r="B23"/>
  <c r="N22"/>
  <c r="M22"/>
  <c r="A22"/>
  <c r="C22"/>
  <c r="B22"/>
  <c r="N21"/>
  <c r="M21"/>
  <c r="A21"/>
  <c r="C21"/>
  <c r="B21"/>
  <c r="N20"/>
  <c r="M20"/>
  <c r="A20"/>
  <c r="C20"/>
  <c r="B20"/>
  <c r="N19"/>
  <c r="M19"/>
  <c r="A19"/>
  <c r="C19"/>
  <c r="B19"/>
  <c r="N18"/>
  <c r="M18"/>
  <c r="A18"/>
  <c r="C18"/>
  <c r="B18"/>
  <c r="N17"/>
  <c r="M17"/>
  <c r="A17"/>
  <c r="C17"/>
  <c r="B17"/>
  <c r="N16"/>
  <c r="M16"/>
  <c r="A16"/>
  <c r="C16"/>
  <c r="B16"/>
  <c r="N15"/>
  <c r="M15"/>
  <c r="A15"/>
  <c r="C15"/>
  <c r="B15"/>
  <c r="N14"/>
  <c r="M14"/>
  <c r="A14"/>
  <c r="C14"/>
  <c r="B14"/>
  <c r="N13"/>
  <c r="M13"/>
  <c r="A13"/>
  <c r="C13"/>
  <c r="B13"/>
  <c r="N12"/>
  <c r="M12"/>
  <c r="A12"/>
  <c r="C12"/>
  <c r="B12"/>
  <c r="N11"/>
  <c r="M11"/>
  <c r="A11"/>
  <c r="C11"/>
  <c r="B11"/>
  <c r="N10"/>
  <c r="M10"/>
  <c r="A10"/>
  <c r="C10"/>
  <c r="B10"/>
  <c r="N9"/>
  <c r="M9"/>
  <c r="A9"/>
  <c r="C9"/>
  <c r="B9"/>
  <c r="N8"/>
  <c r="M8"/>
  <c r="A8"/>
  <c r="C8"/>
  <c r="B8"/>
  <c r="N7"/>
  <c r="M7"/>
  <c r="A7"/>
  <c r="C7"/>
  <c r="B7"/>
  <c r="N6"/>
  <c r="M6"/>
  <c r="A6"/>
  <c r="C6"/>
  <c r="B6"/>
  <c r="N5"/>
  <c r="M5"/>
  <c r="A5"/>
  <c r="C5"/>
  <c r="B5"/>
  <c r="N4"/>
  <c r="M4"/>
  <c r="A4"/>
  <c r="C4"/>
  <c r="B4"/>
  <c r="N3"/>
  <c r="M3"/>
  <c r="A3"/>
  <c r="C3"/>
  <c r="B3"/>
  <c r="N2"/>
  <c r="M2"/>
  <c r="A2"/>
  <c r="C2"/>
  <c r="B2"/>
</calcChain>
</file>

<file path=xl/sharedStrings.xml><?xml version="1.0" encoding="utf-8"?>
<sst xmlns="http://schemas.openxmlformats.org/spreadsheetml/2006/main" count="385" uniqueCount="205">
  <si>
    <t>Retro59</t>
    <phoneticPr fontId="2"/>
  </si>
  <si>
    <t>BACR32O19</t>
  </si>
  <si>
    <t>RC060</t>
    <phoneticPr fontId="2"/>
  </si>
  <si>
    <t>Retro60</t>
    <phoneticPr fontId="2"/>
  </si>
  <si>
    <t>BACR01A14</t>
  </si>
  <si>
    <t>may be homozygous viable and fertile</t>
    <phoneticPr fontId="2" type="noConversion"/>
  </si>
  <si>
    <t>RC062</t>
    <phoneticPr fontId="2"/>
  </si>
  <si>
    <t>Retro62</t>
    <phoneticPr fontId="2"/>
  </si>
  <si>
    <t>BACR30H22</t>
  </si>
  <si>
    <t>RC063</t>
    <phoneticPr fontId="2"/>
  </si>
  <si>
    <t>Retro63</t>
    <phoneticPr fontId="2"/>
  </si>
  <si>
    <t>CH221-23H11</t>
  </si>
  <si>
    <t>RC064</t>
    <phoneticPr fontId="2"/>
  </si>
  <si>
    <t>Retro64</t>
    <phoneticPr fontId="2"/>
  </si>
  <si>
    <t>CH223-44H15</t>
  </si>
  <si>
    <t>RC067</t>
    <phoneticPr fontId="2"/>
  </si>
  <si>
    <t>Retro67</t>
    <phoneticPr fontId="2"/>
  </si>
  <si>
    <t>BACR12D17</t>
  </si>
  <si>
    <t>4</t>
    <phoneticPr fontId="2"/>
  </si>
  <si>
    <t>RC068</t>
    <phoneticPr fontId="2"/>
  </si>
  <si>
    <t>2RHet</t>
    <phoneticPr fontId="2"/>
  </si>
  <si>
    <t>may be homozygous viable and fertile; flies have leg defects (leaking apodemes per Thom Kaufman).</t>
    <phoneticPr fontId="2" type="noConversion"/>
  </si>
  <si>
    <t>RC021</t>
    <phoneticPr fontId="2"/>
  </si>
  <si>
    <t>Retro21</t>
    <phoneticPr fontId="2"/>
  </si>
  <si>
    <t>BACR23M02</t>
  </si>
  <si>
    <t>may be homozygous viable and fertile</t>
    <phoneticPr fontId="2" type="noConversion"/>
  </si>
  <si>
    <t>RC022</t>
    <phoneticPr fontId="2"/>
  </si>
  <si>
    <t>Retro22</t>
    <phoneticPr fontId="2"/>
  </si>
  <si>
    <t>BACR04L24 (retroB)</t>
    <phoneticPr fontId="2"/>
  </si>
  <si>
    <t>may be homozygous viable and fertile</t>
    <phoneticPr fontId="2" type="noConversion"/>
  </si>
  <si>
    <t>RC024</t>
    <phoneticPr fontId="2"/>
  </si>
  <si>
    <t>Retro24</t>
    <phoneticPr fontId="2"/>
  </si>
  <si>
    <t>BACR13J06</t>
  </si>
  <si>
    <t>BACR04H20</t>
  </si>
  <si>
    <t>RC035</t>
    <phoneticPr fontId="2"/>
  </si>
  <si>
    <t>Retro35</t>
    <phoneticPr fontId="2"/>
  </si>
  <si>
    <t>BACR34I19</t>
  </si>
  <si>
    <t>RC036</t>
    <phoneticPr fontId="2"/>
  </si>
  <si>
    <t>Retro36</t>
    <phoneticPr fontId="2"/>
  </si>
  <si>
    <t>BACR04O12</t>
  </si>
  <si>
    <t>X</t>
    <phoneticPr fontId="2"/>
  </si>
  <si>
    <t>RC037</t>
    <phoneticPr fontId="2"/>
  </si>
  <si>
    <t>Retro37</t>
    <phoneticPr fontId="2"/>
  </si>
  <si>
    <t>BACR38K14</t>
  </si>
  <si>
    <t>RC038</t>
    <phoneticPr fontId="2"/>
  </si>
  <si>
    <t>Retro38</t>
    <phoneticPr fontId="2"/>
  </si>
  <si>
    <t>BACR46H24</t>
  </si>
  <si>
    <t>RC041</t>
    <phoneticPr fontId="2"/>
  </si>
  <si>
    <t>Retro41</t>
    <phoneticPr fontId="2"/>
  </si>
  <si>
    <t>BACR32K14</t>
  </si>
  <si>
    <t>4</t>
    <phoneticPr fontId="2"/>
  </si>
  <si>
    <t>RC043</t>
    <phoneticPr fontId="2"/>
  </si>
  <si>
    <t>Retro43</t>
    <phoneticPr fontId="2"/>
  </si>
  <si>
    <t>BACN19N21</t>
  </si>
  <si>
    <t>may be homozygous viable and fertile</t>
    <phoneticPr fontId="2" type="noConversion"/>
  </si>
  <si>
    <t>4</t>
    <phoneticPr fontId="2"/>
  </si>
  <si>
    <t>RC046</t>
    <phoneticPr fontId="2"/>
  </si>
  <si>
    <t>Retro46</t>
    <phoneticPr fontId="2"/>
  </si>
  <si>
    <t>BACH57F14</t>
  </si>
  <si>
    <t>4</t>
    <phoneticPr fontId="2"/>
  </si>
  <si>
    <t>RC047</t>
    <phoneticPr fontId="2"/>
  </si>
  <si>
    <t>Retro47</t>
    <phoneticPr fontId="2"/>
  </si>
  <si>
    <t>BACR44L03</t>
  </si>
  <si>
    <t>Retro29</t>
    <phoneticPr fontId="2"/>
  </si>
  <si>
    <t>BACR15P15</t>
  </si>
  <si>
    <t>STOCK DESIGNATION</t>
  </si>
  <si>
    <t>Associated insertion</t>
  </si>
  <si>
    <t>GENOTYPE</t>
  </si>
  <si>
    <t>Balancer</t>
  </si>
  <si>
    <t>number</t>
  </si>
  <si>
    <t>name</t>
  </si>
  <si>
    <t>Bac name</t>
  </si>
  <si>
    <t>docking site:</t>
  </si>
  <si>
    <t>phenotype notes</t>
  </si>
  <si>
    <t>Chromosome</t>
  </si>
  <si>
    <t>start</t>
  </si>
  <si>
    <t>end</t>
  </si>
  <si>
    <t>SEQUENCE COORIDINATES</t>
  </si>
  <si>
    <t>length</t>
  </si>
  <si>
    <t>Retro vector</t>
    <phoneticPr fontId="2"/>
  </si>
  <si>
    <t>Total length</t>
    <phoneticPr fontId="2"/>
  </si>
  <si>
    <t>/TM6C,Sb</t>
  </si>
  <si>
    <t>RC001</t>
    <phoneticPr fontId="2"/>
  </si>
  <si>
    <t>Retro1</t>
    <phoneticPr fontId="2"/>
  </si>
  <si>
    <t>BACR40C07</t>
  </si>
  <si>
    <t>VK33</t>
  </si>
  <si>
    <t>may be homozygous viable and fertile</t>
    <phoneticPr fontId="2" type="noConversion"/>
  </si>
  <si>
    <t>X</t>
    <phoneticPr fontId="2"/>
  </si>
  <si>
    <t>ArmU</t>
    <phoneticPr fontId="2"/>
  </si>
  <si>
    <t>&gt;72283</t>
    <phoneticPr fontId="2"/>
  </si>
  <si>
    <t>RC002</t>
    <phoneticPr fontId="2"/>
  </si>
  <si>
    <t>Retro2</t>
    <phoneticPr fontId="2"/>
  </si>
  <si>
    <t>CH221-48I20</t>
  </si>
  <si>
    <t>CH223-18M04</t>
  </si>
  <si>
    <t>may be homozygous viable and fertile</t>
    <phoneticPr fontId="2" type="noConversion"/>
  </si>
  <si>
    <t>no KV1 or KV2 seq</t>
    <phoneticPr fontId="2"/>
  </si>
  <si>
    <t>RC054</t>
    <phoneticPr fontId="2"/>
  </si>
  <si>
    <t>Retro54</t>
    <phoneticPr fontId="2"/>
  </si>
  <si>
    <t>BACH59K20</t>
  </si>
  <si>
    <t>RC055</t>
    <phoneticPr fontId="2"/>
  </si>
  <si>
    <t>Retro55</t>
    <phoneticPr fontId="2"/>
  </si>
  <si>
    <t>BACN05O16</t>
  </si>
  <si>
    <t>1339036, 1326054</t>
  </si>
  <si>
    <t>&gt;=73427</t>
    <phoneticPr fontId="2"/>
  </si>
  <si>
    <t>RC056</t>
    <phoneticPr fontId="2"/>
  </si>
  <si>
    <t>Retro56</t>
    <phoneticPr fontId="2"/>
  </si>
  <si>
    <t>BACR03J14</t>
  </si>
  <si>
    <t>RC058</t>
    <phoneticPr fontId="2"/>
  </si>
  <si>
    <t>Retro58</t>
    <phoneticPr fontId="2"/>
  </si>
  <si>
    <t>BACR05N09</t>
  </si>
  <si>
    <t>X</t>
    <phoneticPr fontId="2"/>
  </si>
  <si>
    <t>RC059</t>
    <phoneticPr fontId="2"/>
  </si>
  <si>
    <t>RC025</t>
    <phoneticPr fontId="2"/>
  </si>
  <si>
    <t>Retro25</t>
    <phoneticPr fontId="2"/>
  </si>
  <si>
    <t>BACN16F24</t>
  </si>
  <si>
    <t>RC026</t>
    <phoneticPr fontId="2"/>
  </si>
  <si>
    <t>Retro26</t>
    <phoneticPr fontId="2"/>
  </si>
  <si>
    <t>CH223-05O10</t>
  </si>
  <si>
    <t>RC027</t>
    <phoneticPr fontId="2"/>
  </si>
  <si>
    <t>Retro27</t>
    <phoneticPr fontId="2"/>
  </si>
  <si>
    <t>BACR30K23</t>
  </si>
  <si>
    <r>
      <t>/TM3, Sb Ser/muh</t>
    </r>
    <r>
      <rPr>
        <vertAlign val="superscript"/>
        <sz val="10"/>
        <rFont val="Verdana"/>
      </rPr>
      <t xml:space="preserve">1 </t>
    </r>
    <r>
      <rPr>
        <sz val="10"/>
        <rFont val="Verdana"/>
      </rPr>
      <t>lds</t>
    </r>
    <r>
      <rPr>
        <vertAlign val="superscript"/>
        <sz val="10"/>
        <rFont val="Verdana"/>
      </rPr>
      <t>H-D</t>
    </r>
    <r>
      <rPr>
        <sz val="10"/>
        <rFont val="Verdana"/>
      </rPr>
      <t xml:space="preserve"> e</t>
    </r>
    <r>
      <rPr>
        <vertAlign val="superscript"/>
        <sz val="10"/>
        <rFont val="Verdana"/>
      </rPr>
      <t>1</t>
    </r>
    <phoneticPr fontId="2" type="noConversion"/>
  </si>
  <si>
    <t>RC028</t>
    <phoneticPr fontId="2"/>
  </si>
  <si>
    <t>Retro28</t>
    <phoneticPr fontId="2"/>
  </si>
  <si>
    <t>BACN03F03</t>
  </si>
  <si>
    <t>RC029</t>
    <phoneticPr fontId="2"/>
  </si>
  <si>
    <t>Retro68</t>
    <phoneticPr fontId="2"/>
  </si>
  <si>
    <t>BACR30L17</t>
  </si>
  <si>
    <t>may be homozygous viable and fertile weak stock</t>
    <phoneticPr fontId="2" type="noConversion"/>
  </si>
  <si>
    <t>RC030</t>
    <phoneticPr fontId="2"/>
  </si>
  <si>
    <t>Retro30</t>
    <phoneticPr fontId="2"/>
  </si>
  <si>
    <t>BACR33N21</t>
  </si>
  <si>
    <t>RC032</t>
    <phoneticPr fontId="2"/>
  </si>
  <si>
    <t>Retro32</t>
    <phoneticPr fontId="2"/>
  </si>
  <si>
    <t>BACR10F24</t>
  </si>
  <si>
    <t>RC033</t>
    <phoneticPr fontId="2"/>
  </si>
  <si>
    <t>Retro33</t>
    <phoneticPr fontId="2"/>
  </si>
  <si>
    <t>BACR37L04</t>
  </si>
  <si>
    <t>RC034</t>
    <phoneticPr fontId="2"/>
  </si>
  <si>
    <t>Retro34</t>
    <phoneticPr fontId="2"/>
  </si>
  <si>
    <t>may be homozygous viable and fertile</t>
    <phoneticPr fontId="2" type="noConversion"/>
  </si>
  <si>
    <t>X</t>
    <phoneticPr fontId="2"/>
  </si>
  <si>
    <t>RC003</t>
    <phoneticPr fontId="2"/>
  </si>
  <si>
    <t>Retro3</t>
    <phoneticPr fontId="2"/>
  </si>
  <si>
    <t>BACR38J24</t>
  </si>
  <si>
    <t>may be homozygous viable and fertile</t>
    <phoneticPr fontId="2" type="noConversion"/>
  </si>
  <si>
    <t>X</t>
  </si>
  <si>
    <t>RC004</t>
    <phoneticPr fontId="2"/>
  </si>
  <si>
    <t>Retro4</t>
    <phoneticPr fontId="2"/>
  </si>
  <si>
    <t>BACN05J11</t>
  </si>
  <si>
    <t>RC005</t>
    <phoneticPr fontId="2"/>
  </si>
  <si>
    <t>Retro5</t>
    <phoneticPr fontId="2"/>
  </si>
  <si>
    <t>BACR19D02</t>
  </si>
  <si>
    <t>RC006</t>
    <phoneticPr fontId="2"/>
  </si>
  <si>
    <t>Retro6</t>
    <phoneticPr fontId="2"/>
  </si>
  <si>
    <t>BACR19J01</t>
  </si>
  <si>
    <t>RC007</t>
    <phoneticPr fontId="2"/>
  </si>
  <si>
    <t>Retro7</t>
    <phoneticPr fontId="2"/>
  </si>
  <si>
    <t>BACR01P24</t>
  </si>
  <si>
    <t>X</t>
    <phoneticPr fontId="2"/>
  </si>
  <si>
    <t>RC009</t>
    <phoneticPr fontId="2"/>
  </si>
  <si>
    <t>Retro9</t>
    <phoneticPr fontId="2"/>
  </si>
  <si>
    <t>CH223-40I08</t>
  </si>
  <si>
    <t>RC010</t>
    <phoneticPr fontId="2"/>
  </si>
  <si>
    <t>Retro10</t>
    <phoneticPr fontId="2"/>
  </si>
  <si>
    <t>BACR24M09</t>
  </si>
  <si>
    <t>RC013</t>
    <phoneticPr fontId="2"/>
  </si>
  <si>
    <t>Retro13</t>
    <phoneticPr fontId="2"/>
  </si>
  <si>
    <t>BACR21G11</t>
  </si>
  <si>
    <t>X</t>
    <phoneticPr fontId="2"/>
  </si>
  <si>
    <t>RC014</t>
    <phoneticPr fontId="2"/>
  </si>
  <si>
    <t>Retro14</t>
    <phoneticPr fontId="2"/>
  </si>
  <si>
    <t>BACR17L09</t>
  </si>
  <si>
    <t>RC016</t>
    <phoneticPr fontId="2"/>
  </si>
  <si>
    <t>RC048</t>
    <phoneticPr fontId="2"/>
  </si>
  <si>
    <t>Retro48</t>
    <phoneticPr fontId="2"/>
  </si>
  <si>
    <t>BACR16H06</t>
  </si>
  <si>
    <t>RC049</t>
    <phoneticPr fontId="2"/>
  </si>
  <si>
    <t>Retro49</t>
    <phoneticPr fontId="2"/>
  </si>
  <si>
    <t>BACR11A04</t>
  </si>
  <si>
    <t>RC050</t>
    <phoneticPr fontId="2"/>
  </si>
  <si>
    <t>Retro50</t>
    <phoneticPr fontId="2"/>
  </si>
  <si>
    <t>BACR16N23</t>
  </si>
  <si>
    <t>RC051</t>
    <phoneticPr fontId="2"/>
  </si>
  <si>
    <t>Retro51</t>
    <phoneticPr fontId="2"/>
  </si>
  <si>
    <t>BACR13D24</t>
  </si>
  <si>
    <t>4</t>
    <phoneticPr fontId="2"/>
  </si>
  <si>
    <t>RC053</t>
    <phoneticPr fontId="2"/>
  </si>
  <si>
    <t>Retro53</t>
    <phoneticPr fontId="2"/>
  </si>
  <si>
    <t>Retro16</t>
    <phoneticPr fontId="2"/>
  </si>
  <si>
    <t>BACR34B12</t>
  </si>
  <si>
    <t>/TM6C,Sb</t>
    <phoneticPr fontId="2"/>
  </si>
  <si>
    <t>RC017</t>
    <phoneticPr fontId="2"/>
  </si>
  <si>
    <t>Retro17</t>
    <phoneticPr fontId="2"/>
  </si>
  <si>
    <t>BACR20C04</t>
  </si>
  <si>
    <t>/TM6C,Sb</t>
    <phoneticPr fontId="2"/>
  </si>
  <si>
    <t>RC018</t>
    <phoneticPr fontId="2"/>
  </si>
  <si>
    <t>Retro18</t>
    <phoneticPr fontId="2"/>
  </si>
  <si>
    <t>BACR32N21</t>
  </si>
  <si>
    <t>RC019</t>
    <phoneticPr fontId="2"/>
  </si>
  <si>
    <t>Retro19</t>
    <phoneticPr fontId="2"/>
  </si>
  <si>
    <t>BACR31K10</t>
  </si>
  <si>
    <t>RC020</t>
    <phoneticPr fontId="2"/>
  </si>
  <si>
    <t>Retro20</t>
    <phoneticPr fontId="2"/>
  </si>
  <si>
    <t>BACR05F17</t>
  </si>
</sst>
</file>

<file path=xl/styles.xml><?xml version="1.0" encoding="utf-8"?>
<styleSheet xmlns="http://schemas.openxmlformats.org/spreadsheetml/2006/main">
  <fonts count="4">
    <font>
      <sz val="10"/>
      <name val="Verdana"/>
    </font>
    <font>
      <sz val="10"/>
      <name val="Verdana"/>
    </font>
    <font>
      <sz val="8"/>
      <name val="Verdana"/>
    </font>
    <font>
      <vertAlign val="superscript"/>
      <sz val="10"/>
      <name val="Verdana"/>
    </font>
  </fonts>
  <fills count="4">
    <fill>
      <patternFill patternType="none"/>
    </fill>
    <fill>
      <patternFill patternType="gray125"/>
    </fill>
    <fill>
      <patternFill patternType="gray0625">
        <fgColor indexed="48"/>
        <bgColor indexed="13"/>
      </patternFill>
    </fill>
    <fill>
      <patternFill patternType="gray0625">
        <fgColor indexed="4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wrapText="1"/>
    </xf>
    <xf numFmtId="0" fontId="1" fillId="0" borderId="1" xfId="0" applyNumberFormat="1" applyFont="1" applyBorder="1"/>
    <xf numFmtId="0" fontId="1" fillId="0" borderId="4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/>
    </xf>
    <xf numFmtId="3" fontId="1" fillId="0" borderId="3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horizontal="center"/>
    </xf>
    <xf numFmtId="0" fontId="0" fillId="0" borderId="1" xfId="0" applyBorder="1"/>
    <xf numFmtId="1" fontId="1" fillId="0" borderId="3" xfId="0" applyNumberFormat="1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2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U161"/>
  <sheetViews>
    <sheetView tabSelected="1" view="pageLayout" topLeftCell="D41" workbookViewId="0">
      <selection activeCell="J45" sqref="J45"/>
    </sheetView>
  </sheetViews>
  <sheetFormatPr baseColWidth="10" defaultRowHeight="26" customHeight="1"/>
  <cols>
    <col min="1" max="2" width="21.28515625" style="1" customWidth="1"/>
    <col min="3" max="3" width="68.140625" style="1" customWidth="1"/>
    <col min="4" max="4" width="39.42578125" style="1" customWidth="1"/>
    <col min="5" max="5" width="6.85546875" style="2" customWidth="1"/>
    <col min="6" max="6" width="6.5703125" style="3" customWidth="1"/>
    <col min="7" max="7" width="16.140625" style="4" customWidth="1"/>
    <col min="8" max="8" width="6" style="20" customWidth="1"/>
    <col min="9" max="9" width="30.7109375" style="21" customWidth="1"/>
    <col min="10" max="10" width="5.5703125" style="7" customWidth="1"/>
    <col min="11" max="12" width="10.7109375" style="8"/>
    <col min="13" max="13" width="17.85546875" style="1" customWidth="1"/>
    <col min="14" max="14" width="10.7109375" style="9"/>
    <col min="15" max="15" width="12.5703125" style="1" customWidth="1"/>
    <col min="16" max="16" width="9.7109375" style="5" customWidth="1"/>
    <col min="17" max="17" width="8.85546875" style="1" customWidth="1"/>
    <col min="18" max="18" width="64.42578125" style="10" customWidth="1"/>
    <col min="19" max="19" width="22.5703125" style="1" customWidth="1"/>
    <col min="20" max="20" width="58.42578125" style="11" customWidth="1"/>
    <col min="21" max="21" width="55.7109375" style="11" customWidth="1"/>
    <col min="22" max="23" width="30.28515625" style="1" customWidth="1"/>
    <col min="24" max="16384" width="10.7109375" style="1"/>
  </cols>
  <sheetData>
    <row r="1" spans="1:21" ht="39">
      <c r="A1" s="1" t="s">
        <v>65</v>
      </c>
      <c r="B1" s="1" t="s">
        <v>66</v>
      </c>
      <c r="C1" s="1" t="s">
        <v>67</v>
      </c>
      <c r="D1" s="1" t="s">
        <v>68</v>
      </c>
      <c r="E1" s="2" t="s">
        <v>69</v>
      </c>
      <c r="F1" s="3" t="s">
        <v>70</v>
      </c>
      <c r="G1" s="4" t="s">
        <v>71</v>
      </c>
      <c r="H1" s="5" t="s">
        <v>72</v>
      </c>
      <c r="I1" s="6" t="s">
        <v>73</v>
      </c>
      <c r="J1" s="7" t="s">
        <v>74</v>
      </c>
      <c r="K1" s="8" t="s">
        <v>75</v>
      </c>
      <c r="L1" s="8" t="s">
        <v>76</v>
      </c>
      <c r="M1" s="1" t="s">
        <v>77</v>
      </c>
      <c r="N1" s="9" t="s">
        <v>78</v>
      </c>
      <c r="O1" s="1" t="s">
        <v>79</v>
      </c>
      <c r="P1" s="5" t="s">
        <v>80</v>
      </c>
    </row>
    <row r="2" spans="1:21" ht="13">
      <c r="A2" s="2" t="str">
        <f t="shared" ref="A2:A51" si="0">"Dp(1;3)" &amp;E2</f>
        <v>Dp(1;3)RC001</v>
      </c>
      <c r="B2" s="2" t="str">
        <f t="shared" ref="B2:B53" si="1">"PBac{"&amp;E2&amp;"}"</f>
        <v>PBac{RC001}</v>
      </c>
      <c r="C2" s="2" t="str">
        <f t="shared" ref="C2:C53" si="2">"w[1118]; "&amp;A2&amp;", PBac{y[+mDint2] w[+mC]="&amp;E2&amp;"}VK00033"&amp;D2</f>
        <v>w[1118]; Dp(1;3)RC001, PBac{y[+mDint2] w[+mC]=RC001}VK00033/TM6C,Sb</v>
      </c>
      <c r="D2" s="2" t="s">
        <v>81</v>
      </c>
      <c r="E2" s="2" t="s">
        <v>82</v>
      </c>
      <c r="F2" s="3" t="s">
        <v>83</v>
      </c>
      <c r="G2" s="12" t="s">
        <v>84</v>
      </c>
      <c r="H2" s="13" t="s">
        <v>85</v>
      </c>
      <c r="I2" s="6" t="s">
        <v>86</v>
      </c>
      <c r="J2" s="7" t="s">
        <v>87</v>
      </c>
      <c r="K2" s="14" t="s">
        <v>88</v>
      </c>
      <c r="L2" s="14">
        <v>55659</v>
      </c>
      <c r="M2" s="2" t="str">
        <f t="shared" ref="M2:M53" si="3">K2 &amp; ".." &amp;L2</f>
        <v>ArmU..55659</v>
      </c>
      <c r="N2" s="15" t="e">
        <f t="shared" ref="N2:N53" si="4">L2-K2</f>
        <v>#VALUE!</v>
      </c>
      <c r="O2" s="14">
        <v>7827</v>
      </c>
      <c r="P2" s="5" t="s">
        <v>89</v>
      </c>
    </row>
    <row r="3" spans="1:21" ht="13">
      <c r="A3" s="2" t="str">
        <f t="shared" si="0"/>
        <v>Dp(1;3)RC002</v>
      </c>
      <c r="B3" s="2" t="str">
        <f t="shared" si="1"/>
        <v>PBac{RC002}</v>
      </c>
      <c r="C3" s="2" t="str">
        <f t="shared" si="2"/>
        <v>w[1118]; Dp(1;3)RC002, PBac{y[+mDint2] w[+mC]=RC002}VK00033/TM6C,Sb</v>
      </c>
      <c r="D3" s="2" t="s">
        <v>81</v>
      </c>
      <c r="E3" s="2" t="s">
        <v>90</v>
      </c>
      <c r="F3" s="3" t="s">
        <v>91</v>
      </c>
      <c r="G3" s="12" t="s">
        <v>92</v>
      </c>
      <c r="H3" s="13" t="s">
        <v>85</v>
      </c>
      <c r="I3" s="6" t="s">
        <v>140</v>
      </c>
      <c r="J3" s="7" t="s">
        <v>141</v>
      </c>
      <c r="K3" s="14">
        <v>4578</v>
      </c>
      <c r="L3" s="14">
        <v>142457</v>
      </c>
      <c r="M3" s="2" t="str">
        <f t="shared" si="3"/>
        <v>4578..142457</v>
      </c>
      <c r="N3" s="15">
        <f t="shared" si="4"/>
        <v>137879</v>
      </c>
      <c r="O3" s="14">
        <v>7827</v>
      </c>
      <c r="P3" s="16">
        <v>156365</v>
      </c>
    </row>
    <row r="4" spans="1:21" ht="13">
      <c r="A4" s="2" t="str">
        <f t="shared" si="0"/>
        <v>Dp(1;3)RC003</v>
      </c>
      <c r="B4" s="2" t="str">
        <f t="shared" si="1"/>
        <v>PBac{RC003}</v>
      </c>
      <c r="C4" s="2" t="str">
        <f t="shared" si="2"/>
        <v>w[1118]; Dp(1;3)RC003, PBac{y[+mDint2] w[+mC]=RC003}VK00033/TM6C,Sb</v>
      </c>
      <c r="D4" s="2" t="s">
        <v>81</v>
      </c>
      <c r="E4" s="2" t="s">
        <v>142</v>
      </c>
      <c r="F4" s="3" t="s">
        <v>143</v>
      </c>
      <c r="G4" s="12" t="s">
        <v>144</v>
      </c>
      <c r="H4" s="13" t="s">
        <v>85</v>
      </c>
      <c r="I4" s="6" t="s">
        <v>145</v>
      </c>
      <c r="J4" s="17" t="s">
        <v>146</v>
      </c>
      <c r="K4" s="14">
        <v>138033</v>
      </c>
      <c r="L4" s="14">
        <v>296621</v>
      </c>
      <c r="M4" s="2" t="str">
        <f t="shared" si="3"/>
        <v>138033..296621</v>
      </c>
      <c r="N4" s="15">
        <f t="shared" si="4"/>
        <v>158588</v>
      </c>
      <c r="O4" s="14">
        <v>7827</v>
      </c>
      <c r="P4" s="16">
        <v>175212</v>
      </c>
    </row>
    <row r="5" spans="1:21" ht="13">
      <c r="A5" s="2" t="str">
        <f t="shared" si="0"/>
        <v>Dp(1;3)RC004</v>
      </c>
      <c r="B5" s="2" t="str">
        <f t="shared" si="1"/>
        <v>PBac{RC004}</v>
      </c>
      <c r="C5" s="2" t="str">
        <f t="shared" si="2"/>
        <v>w[1118]; Dp(1;3)RC004, PBac{y[+mDint2] w[+mC]=RC004}VK00033/TM6C,Sb</v>
      </c>
      <c r="D5" s="2" t="s">
        <v>81</v>
      </c>
      <c r="E5" s="2" t="s">
        <v>147</v>
      </c>
      <c r="F5" s="3" t="s">
        <v>148</v>
      </c>
      <c r="G5" s="12" t="s">
        <v>149</v>
      </c>
      <c r="H5" s="13" t="s">
        <v>85</v>
      </c>
      <c r="I5" s="6" t="s">
        <v>145</v>
      </c>
      <c r="J5" s="7" t="s">
        <v>146</v>
      </c>
      <c r="K5" s="14">
        <v>168199</v>
      </c>
      <c r="L5" s="14">
        <v>255399</v>
      </c>
      <c r="M5" s="2" t="str">
        <f t="shared" si="3"/>
        <v>168199..255399</v>
      </c>
      <c r="N5" s="15">
        <f t="shared" si="4"/>
        <v>87200</v>
      </c>
      <c r="O5" s="14">
        <v>7827</v>
      </c>
      <c r="P5" s="16">
        <v>102528</v>
      </c>
    </row>
    <row r="6" spans="1:21" ht="13">
      <c r="A6" s="2" t="str">
        <f t="shared" si="0"/>
        <v>Dp(1;3)RC005</v>
      </c>
      <c r="B6" s="2" t="str">
        <f t="shared" si="1"/>
        <v>PBac{RC005}</v>
      </c>
      <c r="C6" s="2" t="str">
        <f t="shared" si="2"/>
        <v>w[1118]; Dp(1;3)RC005, PBac{y[+mDint2] w[+mC]=RC005}VK00033/TM6C,Sb</v>
      </c>
      <c r="D6" s="2" t="s">
        <v>81</v>
      </c>
      <c r="E6" s="2" t="s">
        <v>150</v>
      </c>
      <c r="F6" s="3" t="s">
        <v>151</v>
      </c>
      <c r="G6" s="12" t="s">
        <v>152</v>
      </c>
      <c r="H6" s="13" t="s">
        <v>85</v>
      </c>
      <c r="I6" s="6" t="s">
        <v>145</v>
      </c>
      <c r="J6" s="7" t="s">
        <v>146</v>
      </c>
      <c r="K6" s="14">
        <v>206391</v>
      </c>
      <c r="L6" s="14">
        <v>387055</v>
      </c>
      <c r="M6" s="2" t="str">
        <f>K6 &amp; ".." &amp;L6</f>
        <v>206391..387055</v>
      </c>
      <c r="N6" s="15">
        <f>L6-K6</f>
        <v>180664</v>
      </c>
      <c r="O6" s="14">
        <v>7827</v>
      </c>
      <c r="P6" s="16">
        <v>197288</v>
      </c>
      <c r="T6" s="1"/>
      <c r="U6" s="1"/>
    </row>
    <row r="7" spans="1:21" ht="13">
      <c r="A7" s="2" t="str">
        <f t="shared" si="0"/>
        <v>Dp(1;3)RC006</v>
      </c>
      <c r="B7" s="2" t="str">
        <f t="shared" si="1"/>
        <v>PBac{RC006}</v>
      </c>
      <c r="C7" s="2" t="str">
        <f t="shared" si="2"/>
        <v>w[1118]; Dp(1;3)RC006, PBac{y[+mDint2] w[+mC]=RC006}VK00033/TM6C,Sb</v>
      </c>
      <c r="D7" s="2" t="s">
        <v>81</v>
      </c>
      <c r="E7" s="2" t="s">
        <v>153</v>
      </c>
      <c r="F7" s="3" t="s">
        <v>154</v>
      </c>
      <c r="G7" s="12" t="s">
        <v>155</v>
      </c>
      <c r="H7" s="13" t="s">
        <v>85</v>
      </c>
      <c r="I7" s="6" t="s">
        <v>145</v>
      </c>
      <c r="J7" s="7" t="s">
        <v>141</v>
      </c>
      <c r="K7" s="14">
        <v>562899</v>
      </c>
      <c r="L7" s="14">
        <v>745387</v>
      </c>
      <c r="M7" s="2" t="str">
        <f t="shared" si="3"/>
        <v>562899..745387</v>
      </c>
      <c r="N7" s="15">
        <f t="shared" si="4"/>
        <v>182488</v>
      </c>
      <c r="O7" s="14">
        <v>7827</v>
      </c>
      <c r="P7" s="16">
        <v>199112</v>
      </c>
    </row>
    <row r="8" spans="1:21" ht="13">
      <c r="A8" s="2" t="str">
        <f t="shared" si="0"/>
        <v>Dp(1;3)RC007</v>
      </c>
      <c r="B8" s="2" t="str">
        <f t="shared" si="1"/>
        <v>PBac{RC007}</v>
      </c>
      <c r="C8" s="2" t="str">
        <f t="shared" si="2"/>
        <v>w[1118]; Dp(1;3)RC007, PBac{y[+mDint2] w[+mC]=RC007}VK00033/TM6C,Sb</v>
      </c>
      <c r="D8" s="2" t="s">
        <v>81</v>
      </c>
      <c r="E8" s="2" t="s">
        <v>156</v>
      </c>
      <c r="F8" s="3" t="s">
        <v>157</v>
      </c>
      <c r="G8" s="12" t="s">
        <v>158</v>
      </c>
      <c r="H8" s="13" t="s">
        <v>85</v>
      </c>
      <c r="I8" s="6" t="s">
        <v>145</v>
      </c>
      <c r="J8" s="7" t="s">
        <v>141</v>
      </c>
      <c r="K8" s="14">
        <v>693567</v>
      </c>
      <c r="L8" s="14">
        <v>853269</v>
      </c>
      <c r="M8" s="2" t="str">
        <f t="shared" si="3"/>
        <v>693567..853269</v>
      </c>
      <c r="N8" s="15">
        <f t="shared" si="4"/>
        <v>159702</v>
      </c>
      <c r="O8" s="14">
        <v>7827</v>
      </c>
      <c r="P8" s="16">
        <v>176326</v>
      </c>
    </row>
    <row r="9" spans="1:21" ht="13">
      <c r="A9" s="1" t="str">
        <f t="shared" si="0"/>
        <v>Dp(1;3)RC009</v>
      </c>
      <c r="B9" s="1" t="str">
        <f t="shared" si="1"/>
        <v>PBac{RC009}</v>
      </c>
      <c r="C9" s="2" t="str">
        <f t="shared" si="2"/>
        <v>w[1118]; Dp(1;3)RC009, PBac{y[+mDint2] w[+mC]=RC009}VK00033/TM6C,Sb</v>
      </c>
      <c r="D9" s="2" t="s">
        <v>81</v>
      </c>
      <c r="E9" s="2" t="s">
        <v>160</v>
      </c>
      <c r="F9" s="3" t="s">
        <v>161</v>
      </c>
      <c r="G9" s="12" t="s">
        <v>162</v>
      </c>
      <c r="H9" s="13" t="s">
        <v>85</v>
      </c>
      <c r="I9" s="6" t="s">
        <v>145</v>
      </c>
      <c r="J9" s="7" t="s">
        <v>146</v>
      </c>
      <c r="K9" s="14">
        <v>10099329</v>
      </c>
      <c r="L9" s="14">
        <v>10184424</v>
      </c>
      <c r="M9" s="2" t="str">
        <f t="shared" si="3"/>
        <v>10099329..10184424</v>
      </c>
      <c r="N9" s="15">
        <f t="shared" si="4"/>
        <v>85095</v>
      </c>
      <c r="O9" s="14">
        <v>7827</v>
      </c>
      <c r="P9" s="16">
        <v>103581</v>
      </c>
    </row>
    <row r="10" spans="1:21">
      <c r="A10" s="1" t="str">
        <f t="shared" si="0"/>
        <v>Dp(1;3)RC010</v>
      </c>
      <c r="B10" s="1" t="str">
        <f t="shared" si="1"/>
        <v>PBac{RC010}</v>
      </c>
      <c r="C10" s="2" t="str">
        <f t="shared" si="2"/>
        <v>w[1118]; Dp(1;3)RC010, PBac{y[+mDint2] w[+mC]=RC010}VK00033/TM6C,Sb</v>
      </c>
      <c r="D10" s="2" t="s">
        <v>81</v>
      </c>
      <c r="E10" s="2" t="s">
        <v>163</v>
      </c>
      <c r="F10" s="3" t="s">
        <v>164</v>
      </c>
      <c r="G10" s="12" t="s">
        <v>165</v>
      </c>
      <c r="H10" s="13" t="s">
        <v>85</v>
      </c>
      <c r="I10" s="6" t="s">
        <v>145</v>
      </c>
      <c r="J10" s="7" t="s">
        <v>146</v>
      </c>
      <c r="K10" s="14">
        <v>1417689</v>
      </c>
      <c r="L10" s="14">
        <v>1563187</v>
      </c>
      <c r="M10" s="2" t="str">
        <f t="shared" si="3"/>
        <v>1417689..1563187</v>
      </c>
      <c r="N10" s="15">
        <f t="shared" si="4"/>
        <v>145498</v>
      </c>
      <c r="O10" s="14">
        <v>7827</v>
      </c>
      <c r="P10" s="16">
        <v>162122</v>
      </c>
    </row>
    <row r="11" spans="1:21">
      <c r="A11" s="1" t="str">
        <f>"Dp(1;3)" &amp;E11</f>
        <v>Dp(1;3)RC013</v>
      </c>
      <c r="B11" s="1" t="str">
        <f>"PBac{"&amp;E11&amp;"}"</f>
        <v>PBac{RC013}</v>
      </c>
      <c r="C11" s="2" t="str">
        <f>"w[1118]; "&amp;A11&amp;", PBac{y[+mDint2] w[+mC]="&amp;E11&amp;"}VK00033"&amp;D11</f>
        <v>w[1118]; Dp(1;3)RC013, PBac{y[+mDint2] w[+mC]=RC013}VK00033/TM6C,Sb</v>
      </c>
      <c r="D11" s="2" t="s">
        <v>81</v>
      </c>
      <c r="E11" s="2" t="s">
        <v>166</v>
      </c>
      <c r="F11" s="3" t="s">
        <v>167</v>
      </c>
      <c r="G11" s="12" t="s">
        <v>168</v>
      </c>
      <c r="H11" s="13" t="s">
        <v>85</v>
      </c>
      <c r="I11" s="6" t="s">
        <v>145</v>
      </c>
      <c r="J11" s="7" t="s">
        <v>169</v>
      </c>
      <c r="K11" s="14">
        <v>2288496</v>
      </c>
      <c r="L11" s="14">
        <v>2458835</v>
      </c>
      <c r="M11" s="2" t="str">
        <f t="shared" si="3"/>
        <v>2288496..2458835</v>
      </c>
      <c r="N11" s="15">
        <f t="shared" si="4"/>
        <v>170339</v>
      </c>
      <c r="O11" s="14">
        <v>7827</v>
      </c>
      <c r="P11" s="16">
        <v>186963</v>
      </c>
    </row>
    <row r="12" spans="1:21">
      <c r="A12" s="1" t="str">
        <f t="shared" si="0"/>
        <v>Dp(1;3)RC014</v>
      </c>
      <c r="B12" s="1" t="str">
        <f t="shared" si="1"/>
        <v>PBac{RC014}</v>
      </c>
      <c r="C12" s="2" t="str">
        <f t="shared" si="2"/>
        <v>w[1118]; Dp(1;3)RC014, PBac{y[+mDint2] w[+mC]=RC014}VK00033/TM6C,Sb</v>
      </c>
      <c r="D12" s="2" t="s">
        <v>81</v>
      </c>
      <c r="E12" s="2" t="s">
        <v>170</v>
      </c>
      <c r="F12" s="3" t="s">
        <v>171</v>
      </c>
      <c r="G12" s="12" t="s">
        <v>172</v>
      </c>
      <c r="H12" s="13" t="s">
        <v>85</v>
      </c>
      <c r="I12" s="6" t="s">
        <v>145</v>
      </c>
      <c r="J12" s="7" t="s">
        <v>146</v>
      </c>
      <c r="K12" s="14">
        <v>2716059</v>
      </c>
      <c r="L12" s="14">
        <v>3008695</v>
      </c>
      <c r="M12" s="2" t="str">
        <f t="shared" si="3"/>
        <v>2716059..3008695</v>
      </c>
      <c r="N12" s="15">
        <f t="shared" si="4"/>
        <v>292636</v>
      </c>
      <c r="O12" s="14">
        <v>7827</v>
      </c>
      <c r="P12" s="16">
        <v>309260</v>
      </c>
    </row>
    <row r="13" spans="1:21">
      <c r="A13" s="1" t="str">
        <f t="shared" si="0"/>
        <v>Dp(1;3)RC016</v>
      </c>
      <c r="B13" s="1" t="str">
        <f t="shared" si="1"/>
        <v>PBac{RC016}</v>
      </c>
      <c r="C13" s="2" t="str">
        <f t="shared" si="2"/>
        <v>w[1118]; Dp(1;3)RC016, PBac{y[+mDint2] w[+mC]=RC016}VK00033/TM6C,Sb</v>
      </c>
      <c r="D13" s="2" t="s">
        <v>81</v>
      </c>
      <c r="E13" s="2" t="s">
        <v>173</v>
      </c>
      <c r="F13" s="3" t="s">
        <v>189</v>
      </c>
      <c r="G13" s="12" t="s">
        <v>190</v>
      </c>
      <c r="H13" s="13" t="s">
        <v>85</v>
      </c>
      <c r="I13" s="6" t="s">
        <v>145</v>
      </c>
      <c r="J13" s="7" t="s">
        <v>146</v>
      </c>
      <c r="K13" s="14">
        <v>3087300</v>
      </c>
      <c r="L13" s="14">
        <v>3267094</v>
      </c>
      <c r="M13" s="2" t="str">
        <f t="shared" si="3"/>
        <v>3087300..3267094</v>
      </c>
      <c r="N13" s="15">
        <f t="shared" si="4"/>
        <v>179794</v>
      </c>
      <c r="O13" s="14">
        <v>7827</v>
      </c>
      <c r="P13" s="16">
        <v>196418</v>
      </c>
    </row>
    <row r="14" spans="1:21">
      <c r="A14" s="1" t="str">
        <f t="shared" si="0"/>
        <v>Dp(1;3)RC017</v>
      </c>
      <c r="B14" s="1" t="str">
        <f t="shared" si="1"/>
        <v>PBac{RC017}</v>
      </c>
      <c r="C14" s="2" t="str">
        <f t="shared" si="2"/>
        <v>w[1118]; Dp(1;3)RC017, PBac{y[+mDint2] w[+mC]=RC017}VK00033/TM6C,Sb</v>
      </c>
      <c r="D14" s="2" t="s">
        <v>191</v>
      </c>
      <c r="E14" s="18" t="s">
        <v>192</v>
      </c>
      <c r="F14" s="3" t="s">
        <v>193</v>
      </c>
      <c r="G14" s="12" t="s">
        <v>194</v>
      </c>
      <c r="H14" s="13" t="s">
        <v>85</v>
      </c>
      <c r="I14" s="6" t="s">
        <v>145</v>
      </c>
      <c r="J14" s="7" t="s">
        <v>146</v>
      </c>
      <c r="K14" s="14">
        <v>3437836</v>
      </c>
      <c r="L14" s="14">
        <v>3600729</v>
      </c>
      <c r="M14" s="2" t="str">
        <f t="shared" si="3"/>
        <v>3437836..3600729</v>
      </c>
      <c r="N14" s="15">
        <f t="shared" si="4"/>
        <v>162893</v>
      </c>
      <c r="O14" s="14">
        <v>7827</v>
      </c>
      <c r="P14" s="16">
        <v>179517</v>
      </c>
    </row>
    <row r="15" spans="1:21">
      <c r="A15" s="1" t="str">
        <f t="shared" si="0"/>
        <v>Dp(1;3)RC018</v>
      </c>
      <c r="B15" s="1" t="str">
        <f t="shared" si="1"/>
        <v>PBac{RC018}</v>
      </c>
      <c r="C15" s="2" t="str">
        <f t="shared" si="2"/>
        <v>w[1118]; Dp(1;3)RC018, PBac{y[+mDint2] w[+mC]=RC018}VK00033/TM6C,Sb</v>
      </c>
      <c r="D15" s="2" t="s">
        <v>195</v>
      </c>
      <c r="E15" s="18" t="s">
        <v>196</v>
      </c>
      <c r="F15" s="3" t="s">
        <v>197</v>
      </c>
      <c r="G15" s="12" t="s">
        <v>198</v>
      </c>
      <c r="H15" s="13" t="s">
        <v>85</v>
      </c>
      <c r="I15" s="6" t="s">
        <v>145</v>
      </c>
      <c r="J15" s="7" t="s">
        <v>146</v>
      </c>
      <c r="K15" s="14">
        <v>4277605</v>
      </c>
      <c r="L15" s="14">
        <v>4449295</v>
      </c>
      <c r="M15" s="2" t="str">
        <f>K15 &amp; ".." &amp;L15</f>
        <v>4277605..4449295</v>
      </c>
      <c r="N15" s="15">
        <f t="shared" si="4"/>
        <v>171690</v>
      </c>
      <c r="O15" s="14">
        <v>7827</v>
      </c>
      <c r="P15" s="16">
        <v>188314</v>
      </c>
    </row>
    <row r="16" spans="1:21">
      <c r="A16" s="1" t="str">
        <f t="shared" si="0"/>
        <v>Dp(1;3)RC019</v>
      </c>
      <c r="B16" s="1" t="str">
        <f t="shared" si="1"/>
        <v>PBac{RC019}</v>
      </c>
      <c r="C16" s="2" t="str">
        <f t="shared" si="2"/>
        <v>w[1118]; Dp(1;3)RC019, PBac{y[+mDint2] w[+mC]=RC019}VK00033/TM6C,Sb</v>
      </c>
      <c r="D16" s="2" t="s">
        <v>81</v>
      </c>
      <c r="E16" s="18" t="s">
        <v>199</v>
      </c>
      <c r="F16" s="3" t="s">
        <v>200</v>
      </c>
      <c r="G16" s="12" t="s">
        <v>201</v>
      </c>
      <c r="H16" s="13" t="s">
        <v>85</v>
      </c>
      <c r="I16" s="6" t="s">
        <v>145</v>
      </c>
      <c r="J16" s="7" t="s">
        <v>146</v>
      </c>
      <c r="K16" s="14">
        <v>4977497</v>
      </c>
      <c r="L16" s="14">
        <v>5152228</v>
      </c>
      <c r="M16" s="2" t="str">
        <f t="shared" si="3"/>
        <v>4977497..5152228</v>
      </c>
      <c r="N16" s="15">
        <f t="shared" si="4"/>
        <v>174731</v>
      </c>
      <c r="O16" s="14">
        <v>7827</v>
      </c>
      <c r="P16" s="16">
        <v>191355</v>
      </c>
    </row>
    <row r="17" spans="1:16">
      <c r="A17" s="1" t="str">
        <f t="shared" si="0"/>
        <v>Dp(1;3)RC020</v>
      </c>
      <c r="B17" s="1" t="str">
        <f t="shared" si="1"/>
        <v>PBac{RC020}</v>
      </c>
      <c r="C17" s="2" t="str">
        <f t="shared" si="2"/>
        <v>w[1118]; Dp(1;3)RC020, PBac{y[+mDint2] w[+mC]=RC020}VK00033/TM6C,Sb</v>
      </c>
      <c r="D17" s="2" t="s">
        <v>81</v>
      </c>
      <c r="E17" s="18" t="s">
        <v>202</v>
      </c>
      <c r="F17" s="3" t="s">
        <v>203</v>
      </c>
      <c r="G17" s="12" t="s">
        <v>204</v>
      </c>
      <c r="H17" s="13" t="s">
        <v>85</v>
      </c>
      <c r="I17" s="6" t="s">
        <v>21</v>
      </c>
      <c r="J17" s="7" t="s">
        <v>146</v>
      </c>
      <c r="K17" s="14">
        <v>7465436</v>
      </c>
      <c r="L17" s="14">
        <v>7616520</v>
      </c>
      <c r="M17" s="2" t="str">
        <f t="shared" si="3"/>
        <v>7465436..7616520</v>
      </c>
      <c r="N17" s="15">
        <f t="shared" si="4"/>
        <v>151084</v>
      </c>
      <c r="O17" s="14">
        <v>7827</v>
      </c>
      <c r="P17" s="16">
        <v>167708</v>
      </c>
    </row>
    <row r="18" spans="1:16">
      <c r="A18" s="1" t="str">
        <f t="shared" si="0"/>
        <v>Dp(1;3)RC021</v>
      </c>
      <c r="B18" s="1" t="str">
        <f t="shared" si="1"/>
        <v>PBac{RC021}</v>
      </c>
      <c r="C18" s="2" t="str">
        <f t="shared" si="2"/>
        <v>w[1118]; Dp(1;3)RC021, PBac{y[+mDint2] w[+mC]=RC021}VK00033/TM6C,Sb</v>
      </c>
      <c r="D18" s="2" t="s">
        <v>81</v>
      </c>
      <c r="E18" s="18" t="s">
        <v>22</v>
      </c>
      <c r="F18" s="3" t="s">
        <v>23</v>
      </c>
      <c r="G18" s="12" t="s">
        <v>24</v>
      </c>
      <c r="H18" s="13" t="s">
        <v>85</v>
      </c>
      <c r="I18" s="6" t="s">
        <v>25</v>
      </c>
      <c r="J18" s="7" t="s">
        <v>146</v>
      </c>
      <c r="K18" s="14">
        <v>8765632</v>
      </c>
      <c r="L18" s="14">
        <v>8892197</v>
      </c>
      <c r="M18" s="2" t="str">
        <f t="shared" si="3"/>
        <v>8765632..8892197</v>
      </c>
      <c r="N18" s="15">
        <f t="shared" si="4"/>
        <v>126565</v>
      </c>
      <c r="O18" s="14">
        <v>7827</v>
      </c>
      <c r="P18" s="16">
        <v>143189</v>
      </c>
    </row>
    <row r="19" spans="1:16">
      <c r="A19" s="1" t="str">
        <f t="shared" si="0"/>
        <v>Dp(1;3)RC022</v>
      </c>
      <c r="B19" s="1" t="str">
        <f t="shared" si="1"/>
        <v>PBac{RC022}</v>
      </c>
      <c r="C19" s="2" t="str">
        <f t="shared" si="2"/>
        <v>w[1118]; Dp(1;3)RC022, PBac{y[+mDint2] w[+mC]=RC022}VK00033/TM6C,Sb</v>
      </c>
      <c r="D19" s="2" t="s">
        <v>81</v>
      </c>
      <c r="E19" s="18" t="s">
        <v>26</v>
      </c>
      <c r="F19" s="3" t="s">
        <v>27</v>
      </c>
      <c r="G19" s="12" t="s">
        <v>28</v>
      </c>
      <c r="H19" s="13" t="s">
        <v>85</v>
      </c>
      <c r="I19" s="6" t="s">
        <v>29</v>
      </c>
      <c r="J19" s="7" t="s">
        <v>146</v>
      </c>
      <c r="K19" s="14">
        <v>8864806</v>
      </c>
      <c r="L19" s="14">
        <v>9052036</v>
      </c>
      <c r="M19" s="2" t="str">
        <f t="shared" si="3"/>
        <v>8864806..9052036</v>
      </c>
      <c r="N19" s="15">
        <f t="shared" si="4"/>
        <v>187230</v>
      </c>
      <c r="O19" s="14">
        <v>7827</v>
      </c>
      <c r="P19" s="16">
        <v>203854</v>
      </c>
    </row>
    <row r="20" spans="1:16">
      <c r="A20" s="1" t="str">
        <f t="shared" si="0"/>
        <v>Dp(1;3)RC024</v>
      </c>
      <c r="B20" s="1" t="str">
        <f t="shared" si="1"/>
        <v>PBac{RC024}</v>
      </c>
      <c r="C20" s="2" t="str">
        <f t="shared" si="2"/>
        <v>w[1118]; Dp(1;3)RC024, PBac{y[+mDint2] w[+mC]=RC024}VK00033/TM6C,Sb</v>
      </c>
      <c r="D20" s="2" t="s">
        <v>81</v>
      </c>
      <c r="E20" s="18" t="s">
        <v>30</v>
      </c>
      <c r="F20" s="3" t="s">
        <v>31</v>
      </c>
      <c r="G20" s="12" t="s">
        <v>32</v>
      </c>
      <c r="H20" s="13" t="s">
        <v>85</v>
      </c>
      <c r="I20" s="6" t="s">
        <v>145</v>
      </c>
      <c r="J20" s="7" t="s">
        <v>146</v>
      </c>
      <c r="K20" s="14">
        <v>10368512</v>
      </c>
      <c r="L20" s="14">
        <v>10536880</v>
      </c>
      <c r="M20" s="2" t="str">
        <f t="shared" si="3"/>
        <v>10368512..10536880</v>
      </c>
      <c r="N20" s="15">
        <f t="shared" si="4"/>
        <v>168368</v>
      </c>
      <c r="O20" s="14">
        <v>7827</v>
      </c>
      <c r="P20" s="16">
        <v>184992</v>
      </c>
    </row>
    <row r="21" spans="1:16">
      <c r="A21" s="1" t="str">
        <f t="shared" si="0"/>
        <v>Dp(1;3)RC025</v>
      </c>
      <c r="B21" s="1" t="str">
        <f t="shared" si="1"/>
        <v>PBac{RC025}</v>
      </c>
      <c r="C21" s="2" t="str">
        <f t="shared" si="2"/>
        <v>w[1118]; Dp(1;3)RC025, PBac{y[+mDint2] w[+mC]=RC025}VK00033/TM6C,Sb</v>
      </c>
      <c r="D21" s="2" t="s">
        <v>81</v>
      </c>
      <c r="E21" s="18" t="s">
        <v>112</v>
      </c>
      <c r="F21" s="3" t="s">
        <v>113</v>
      </c>
      <c r="G21" s="12" t="s">
        <v>114</v>
      </c>
      <c r="H21" s="13" t="s">
        <v>85</v>
      </c>
      <c r="I21" s="6" t="s">
        <v>145</v>
      </c>
      <c r="J21" s="7" t="s">
        <v>146</v>
      </c>
      <c r="K21" s="14">
        <v>10627558</v>
      </c>
      <c r="L21" s="14">
        <v>10663276</v>
      </c>
      <c r="M21" s="2" t="str">
        <f t="shared" si="3"/>
        <v>10627558..10663276</v>
      </c>
      <c r="N21" s="15">
        <f t="shared" si="4"/>
        <v>35718</v>
      </c>
      <c r="O21" s="14">
        <v>7827</v>
      </c>
      <c r="P21" s="16">
        <v>51046</v>
      </c>
    </row>
    <row r="22" spans="1:16">
      <c r="A22" s="1" t="str">
        <f t="shared" si="0"/>
        <v>Dp(1;3)RC026</v>
      </c>
      <c r="B22" s="1" t="str">
        <f t="shared" si="1"/>
        <v>PBac{RC026}</v>
      </c>
      <c r="C22" s="2" t="str">
        <f t="shared" si="2"/>
        <v>w[1118]; Dp(1;3)RC026, PBac{y[+mDint2] w[+mC]=RC026}VK00033/TM6C,Sb</v>
      </c>
      <c r="D22" s="2" t="s">
        <v>81</v>
      </c>
      <c r="E22" s="18" t="s">
        <v>115</v>
      </c>
      <c r="F22" s="3" t="s">
        <v>116</v>
      </c>
      <c r="G22" s="12" t="s">
        <v>117</v>
      </c>
      <c r="H22" s="13" t="s">
        <v>85</v>
      </c>
      <c r="I22" s="6" t="s">
        <v>145</v>
      </c>
      <c r="J22" s="7" t="s">
        <v>146</v>
      </c>
      <c r="K22" s="14">
        <v>10666935</v>
      </c>
      <c r="L22" s="14">
        <v>10760591</v>
      </c>
      <c r="M22" s="2" t="str">
        <f t="shared" si="3"/>
        <v>10666935..10760591</v>
      </c>
      <c r="N22" s="15">
        <f t="shared" si="4"/>
        <v>93656</v>
      </c>
      <c r="O22" s="14">
        <v>7827</v>
      </c>
      <c r="P22" s="16">
        <v>112142</v>
      </c>
    </row>
    <row r="23" spans="1:16">
      <c r="A23" s="1" t="str">
        <f t="shared" si="0"/>
        <v>Dp(1;3)RC027</v>
      </c>
      <c r="B23" s="1" t="str">
        <f t="shared" si="1"/>
        <v>PBac{RC027}</v>
      </c>
      <c r="C23" s="2" t="str">
        <f t="shared" si="2"/>
        <v>w[1118]; Dp(1;3)RC027, PBac{y[+mDint2] w[+mC]=RC027}VK00033/TM6C,Sb</v>
      </c>
      <c r="D23" s="2" t="s">
        <v>81</v>
      </c>
      <c r="E23" s="18" t="s">
        <v>118</v>
      </c>
      <c r="F23" s="3" t="s">
        <v>119</v>
      </c>
      <c r="G23" s="12" t="s">
        <v>120</v>
      </c>
      <c r="H23" s="13" t="s">
        <v>85</v>
      </c>
      <c r="I23" s="6" t="s">
        <v>145</v>
      </c>
      <c r="J23" s="7" t="s">
        <v>146</v>
      </c>
      <c r="K23" s="14">
        <v>12068403</v>
      </c>
      <c r="L23" s="14">
        <v>12232644</v>
      </c>
      <c r="M23" s="2" t="str">
        <f t="shared" si="3"/>
        <v>12068403..12232644</v>
      </c>
      <c r="N23" s="15">
        <f t="shared" si="4"/>
        <v>164241</v>
      </c>
      <c r="O23" s="14">
        <v>7827</v>
      </c>
      <c r="P23" s="16">
        <v>180865</v>
      </c>
    </row>
    <row r="24" spans="1:16">
      <c r="A24" s="1" t="str">
        <f t="shared" si="0"/>
        <v>Dp(1;3)RC028</v>
      </c>
      <c r="B24" s="1" t="str">
        <f t="shared" si="1"/>
        <v>PBac{RC028}</v>
      </c>
      <c r="C24" s="2" t="str">
        <f t="shared" si="2"/>
        <v>w[1118]; Dp(1;3)RC028, PBac{y[+mDint2] w[+mC]=RC028}VK00033/TM3, Sb Ser/muh1 ldsH-D e1</v>
      </c>
      <c r="D24" s="2" t="s">
        <v>121</v>
      </c>
      <c r="E24" s="18" t="s">
        <v>122</v>
      </c>
      <c r="F24" s="3" t="s">
        <v>123</v>
      </c>
      <c r="G24" s="12" t="s">
        <v>124</v>
      </c>
      <c r="H24" s="13" t="s">
        <v>85</v>
      </c>
      <c r="I24" s="6" t="s">
        <v>145</v>
      </c>
      <c r="J24" s="7" t="s">
        <v>146</v>
      </c>
      <c r="K24" s="14">
        <v>13427494</v>
      </c>
      <c r="L24" s="14">
        <v>13522596</v>
      </c>
      <c r="M24" s="2" t="str">
        <f t="shared" si="3"/>
        <v>13427494..13522596</v>
      </c>
      <c r="N24" s="15">
        <f t="shared" si="4"/>
        <v>95102</v>
      </c>
      <c r="O24" s="14">
        <v>7827</v>
      </c>
      <c r="P24" s="16">
        <v>110430</v>
      </c>
    </row>
    <row r="25" spans="1:16">
      <c r="A25" s="1" t="str">
        <f t="shared" si="0"/>
        <v>Dp(1;3)RC029</v>
      </c>
      <c r="B25" s="1" t="str">
        <f t="shared" si="1"/>
        <v>PBac{RC029}</v>
      </c>
      <c r="C25" s="2" t="str">
        <f t="shared" si="2"/>
        <v>w[1118]; Dp(1;3)RC029, PBac{y[+mDint2] w[+mC]=RC029}VK00033/TM6C,Sb</v>
      </c>
      <c r="D25" s="2" t="s">
        <v>81</v>
      </c>
      <c r="E25" s="18" t="s">
        <v>125</v>
      </c>
      <c r="F25" s="3" t="s">
        <v>63</v>
      </c>
      <c r="G25" s="12" t="s">
        <v>64</v>
      </c>
      <c r="H25" s="13" t="s">
        <v>85</v>
      </c>
      <c r="I25" s="6" t="s">
        <v>128</v>
      </c>
      <c r="J25" s="7" t="s">
        <v>146</v>
      </c>
      <c r="K25" s="14">
        <v>13718579</v>
      </c>
      <c r="L25" s="14">
        <v>13895117</v>
      </c>
      <c r="M25" s="2" t="str">
        <f t="shared" si="3"/>
        <v>13718579..13895117</v>
      </c>
      <c r="N25" s="15">
        <f t="shared" si="4"/>
        <v>176538</v>
      </c>
      <c r="O25" s="14">
        <v>7827</v>
      </c>
      <c r="P25" s="16">
        <v>193162</v>
      </c>
    </row>
    <row r="26" spans="1:16">
      <c r="A26" s="1" t="str">
        <f t="shared" si="0"/>
        <v>Dp(1;3)RC030</v>
      </c>
      <c r="B26" s="1" t="str">
        <f t="shared" si="1"/>
        <v>PBac{RC030}</v>
      </c>
      <c r="C26" s="2" t="str">
        <f t="shared" si="2"/>
        <v>w[1118]; Dp(1;3)RC030, PBac{y[+mDint2] w[+mC]=RC030}VK00033/TM6C,Sb</v>
      </c>
      <c r="D26" s="2" t="s">
        <v>81</v>
      </c>
      <c r="E26" s="18" t="s">
        <v>129</v>
      </c>
      <c r="F26" s="3" t="s">
        <v>130</v>
      </c>
      <c r="G26" s="12" t="s">
        <v>131</v>
      </c>
      <c r="H26" s="13" t="s">
        <v>85</v>
      </c>
      <c r="I26" s="6" t="s">
        <v>25</v>
      </c>
      <c r="J26" s="7" t="s">
        <v>146</v>
      </c>
      <c r="K26" s="14">
        <v>14213776</v>
      </c>
      <c r="L26" s="14">
        <v>14393614</v>
      </c>
      <c r="M26" s="2" t="str">
        <f t="shared" si="3"/>
        <v>14213776..14393614</v>
      </c>
      <c r="N26" s="15">
        <f t="shared" si="4"/>
        <v>179838</v>
      </c>
      <c r="O26" s="14">
        <v>7827</v>
      </c>
      <c r="P26" s="16">
        <v>196462</v>
      </c>
    </row>
    <row r="27" spans="1:16">
      <c r="A27" s="1" t="str">
        <f t="shared" si="0"/>
        <v>Dp(1;3)RC032</v>
      </c>
      <c r="B27" s="1" t="str">
        <f t="shared" si="1"/>
        <v>PBac{RC032}</v>
      </c>
      <c r="C27" s="2" t="str">
        <f t="shared" si="2"/>
        <v>w[1118]; Dp(1;3)RC032, PBac{y[+mDint2] w[+mC]=RC032}VK00033/TM6C,Sb</v>
      </c>
      <c r="D27" s="2" t="s">
        <v>81</v>
      </c>
      <c r="E27" s="18" t="s">
        <v>132</v>
      </c>
      <c r="F27" s="3" t="s">
        <v>133</v>
      </c>
      <c r="G27" s="12" t="s">
        <v>134</v>
      </c>
      <c r="H27" s="13" t="s">
        <v>85</v>
      </c>
      <c r="I27" s="6" t="s">
        <v>145</v>
      </c>
      <c r="J27" s="7" t="s">
        <v>146</v>
      </c>
      <c r="K27" s="14">
        <v>15186803</v>
      </c>
      <c r="L27" s="14">
        <v>15341995</v>
      </c>
      <c r="M27" s="2" t="str">
        <f t="shared" si="3"/>
        <v>15186803..15341995</v>
      </c>
      <c r="N27" s="15">
        <f t="shared" si="4"/>
        <v>155192</v>
      </c>
      <c r="O27" s="14">
        <v>7827</v>
      </c>
      <c r="P27" s="16">
        <v>171816</v>
      </c>
    </row>
    <row r="28" spans="1:16">
      <c r="A28" s="1" t="str">
        <f t="shared" si="0"/>
        <v>Dp(1;3)RC033</v>
      </c>
      <c r="B28" s="1" t="str">
        <f t="shared" si="1"/>
        <v>PBac{RC033}</v>
      </c>
      <c r="C28" s="2" t="str">
        <f t="shared" si="2"/>
        <v>w[1118]; Dp(1;3)RC033, PBac{y[+mDint2] w[+mC]=RC033}VK00033/TM6C,Sb</v>
      </c>
      <c r="D28" s="2" t="s">
        <v>81</v>
      </c>
      <c r="E28" s="18" t="s">
        <v>135</v>
      </c>
      <c r="F28" s="3" t="s">
        <v>136</v>
      </c>
      <c r="G28" s="12" t="s">
        <v>137</v>
      </c>
      <c r="H28" s="13" t="s">
        <v>85</v>
      </c>
      <c r="I28" s="6" t="s">
        <v>145</v>
      </c>
      <c r="J28" s="7" t="s">
        <v>146</v>
      </c>
      <c r="K28" s="14">
        <v>17750975</v>
      </c>
      <c r="L28" s="14">
        <v>17943841</v>
      </c>
      <c r="M28" s="2" t="str">
        <f t="shared" si="3"/>
        <v>17750975..17943841</v>
      </c>
      <c r="N28" s="15">
        <f t="shared" si="4"/>
        <v>192866</v>
      </c>
      <c r="O28" s="14">
        <v>7827</v>
      </c>
      <c r="P28" s="16">
        <v>209490</v>
      </c>
    </row>
    <row r="29" spans="1:16">
      <c r="A29" s="1" t="str">
        <f t="shared" si="0"/>
        <v>Dp(1;3)RC034</v>
      </c>
      <c r="B29" s="1" t="str">
        <f t="shared" si="1"/>
        <v>PBac{RC034}</v>
      </c>
      <c r="C29" s="2" t="str">
        <f t="shared" si="2"/>
        <v>w[1118]; Dp(1;3)RC034, PBac{y[+mDint2] w[+mC]=RC034}VK00033/TM6C,Sb</v>
      </c>
      <c r="D29" s="2" t="s">
        <v>81</v>
      </c>
      <c r="E29" s="18" t="s">
        <v>138</v>
      </c>
      <c r="F29" s="3" t="s">
        <v>139</v>
      </c>
      <c r="G29" s="12" t="s">
        <v>33</v>
      </c>
      <c r="H29" s="13" t="s">
        <v>85</v>
      </c>
      <c r="I29" s="6" t="s">
        <v>145</v>
      </c>
      <c r="J29" s="7" t="s">
        <v>146</v>
      </c>
      <c r="K29" s="14">
        <v>17769365</v>
      </c>
      <c r="L29" s="14">
        <v>17937650</v>
      </c>
      <c r="M29" s="2" t="str">
        <f t="shared" si="3"/>
        <v>17769365..17937650</v>
      </c>
      <c r="N29" s="15">
        <f t="shared" si="4"/>
        <v>168285</v>
      </c>
      <c r="O29" s="14">
        <v>7827</v>
      </c>
      <c r="P29" s="16">
        <v>184909</v>
      </c>
    </row>
    <row r="30" spans="1:16">
      <c r="A30" s="1" t="str">
        <f t="shared" si="0"/>
        <v>Dp(1;3)RC035</v>
      </c>
      <c r="B30" s="1" t="str">
        <f t="shared" si="1"/>
        <v>PBac{RC035}</v>
      </c>
      <c r="C30" s="2" t="str">
        <f t="shared" si="2"/>
        <v>w[1118]; Dp(1;3)RC035, PBac{y[+mDint2] w[+mC]=RC035}VK00033/TM6C,Sb</v>
      </c>
      <c r="D30" s="2" t="s">
        <v>81</v>
      </c>
      <c r="E30" s="2" t="s">
        <v>34</v>
      </c>
      <c r="F30" s="3" t="s">
        <v>35</v>
      </c>
      <c r="G30" s="12" t="s">
        <v>36</v>
      </c>
      <c r="H30" s="13" t="s">
        <v>85</v>
      </c>
      <c r="I30" s="6" t="s">
        <v>145</v>
      </c>
      <c r="J30" s="7" t="s">
        <v>141</v>
      </c>
      <c r="K30" s="14">
        <v>18794764</v>
      </c>
      <c r="L30" s="14">
        <v>18956955</v>
      </c>
      <c r="M30" s="2" t="str">
        <f t="shared" si="3"/>
        <v>18794764..18956955</v>
      </c>
      <c r="N30" s="15">
        <f t="shared" si="4"/>
        <v>162191</v>
      </c>
      <c r="O30" s="14">
        <v>7827</v>
      </c>
      <c r="P30" s="16">
        <v>178815</v>
      </c>
    </row>
    <row r="31" spans="1:16">
      <c r="A31" s="1" t="str">
        <f t="shared" si="0"/>
        <v>Dp(1;3)RC036</v>
      </c>
      <c r="B31" s="1" t="str">
        <f t="shared" si="1"/>
        <v>PBac{RC036}</v>
      </c>
      <c r="C31" s="2" t="str">
        <f t="shared" si="2"/>
        <v>w[1118]; Dp(1;3)RC036, PBac{y[+mDint2] w[+mC]=RC036}VK00033/TM6C,Sb</v>
      </c>
      <c r="D31" s="2" t="s">
        <v>81</v>
      </c>
      <c r="E31" s="2" t="s">
        <v>37</v>
      </c>
      <c r="F31" s="3" t="s">
        <v>38</v>
      </c>
      <c r="G31" s="12" t="s">
        <v>39</v>
      </c>
      <c r="H31" s="13" t="s">
        <v>85</v>
      </c>
      <c r="I31" s="6" t="s">
        <v>145</v>
      </c>
      <c r="J31" s="7" t="s">
        <v>40</v>
      </c>
      <c r="K31" s="14">
        <v>19202612</v>
      </c>
      <c r="L31" s="14">
        <v>19367665</v>
      </c>
      <c r="M31" s="2" t="str">
        <f t="shared" si="3"/>
        <v>19202612..19367665</v>
      </c>
      <c r="N31" s="15">
        <f t="shared" si="4"/>
        <v>165053</v>
      </c>
      <c r="O31" s="14">
        <v>7827</v>
      </c>
      <c r="P31" s="16">
        <v>181677</v>
      </c>
    </row>
    <row r="32" spans="1:16">
      <c r="A32" s="1" t="str">
        <f t="shared" si="0"/>
        <v>Dp(1;3)RC037</v>
      </c>
      <c r="B32" s="1" t="str">
        <f t="shared" si="1"/>
        <v>PBac{RC037}</v>
      </c>
      <c r="C32" s="2" t="str">
        <f t="shared" si="2"/>
        <v>w[1118]; Dp(1;3)RC037, PBac{y[+mDint2] w[+mC]=RC037}VK00033/TM6C,Sb</v>
      </c>
      <c r="D32" s="2" t="s">
        <v>81</v>
      </c>
      <c r="E32" s="2" t="s">
        <v>41</v>
      </c>
      <c r="F32" s="3" t="s">
        <v>42</v>
      </c>
      <c r="G32" s="12" t="s">
        <v>43</v>
      </c>
      <c r="H32" s="13" t="s">
        <v>85</v>
      </c>
      <c r="I32" s="6" t="s">
        <v>145</v>
      </c>
      <c r="J32" s="7" t="s">
        <v>141</v>
      </c>
      <c r="K32" s="14">
        <v>21432441</v>
      </c>
      <c r="L32" s="14">
        <v>21618252</v>
      </c>
      <c r="M32" s="2" t="str">
        <f t="shared" si="3"/>
        <v>21432441..21618252</v>
      </c>
      <c r="N32" s="15">
        <f t="shared" si="4"/>
        <v>185811</v>
      </c>
      <c r="O32" s="14">
        <v>7827</v>
      </c>
      <c r="P32" s="16">
        <v>202435</v>
      </c>
    </row>
    <row r="33" spans="1:16">
      <c r="A33" s="1" t="str">
        <f t="shared" si="0"/>
        <v>Dp(1;3)RC038</v>
      </c>
      <c r="B33" s="1" t="str">
        <f t="shared" si="1"/>
        <v>PBac{RC038}</v>
      </c>
      <c r="C33" s="2" t="str">
        <f t="shared" si="2"/>
        <v>w[1118]; Dp(1;3)RC038, PBac{y[+mDint2] w[+mC]=RC038}VK00033/TM6C,Sb</v>
      </c>
      <c r="D33" s="2" t="s">
        <v>81</v>
      </c>
      <c r="E33" s="2" t="s">
        <v>44</v>
      </c>
      <c r="F33" s="3" t="s">
        <v>45</v>
      </c>
      <c r="G33" s="12" t="s">
        <v>46</v>
      </c>
      <c r="H33" s="13" t="s">
        <v>85</v>
      </c>
      <c r="I33" s="6" t="s">
        <v>145</v>
      </c>
      <c r="J33" s="7" t="s">
        <v>159</v>
      </c>
      <c r="K33" s="14">
        <v>21684562</v>
      </c>
      <c r="L33" s="14">
        <v>21857520</v>
      </c>
      <c r="M33" s="2" t="str">
        <f t="shared" si="3"/>
        <v>21684562..21857520</v>
      </c>
      <c r="N33" s="15">
        <f t="shared" si="4"/>
        <v>172958</v>
      </c>
      <c r="O33" s="14">
        <v>7827</v>
      </c>
      <c r="P33" s="16">
        <v>189582</v>
      </c>
    </row>
    <row r="34" spans="1:16">
      <c r="A34" s="10" t="str">
        <f t="shared" ref="A34:A44" si="5">"Dp(4;3)"&amp;E34</f>
        <v>Dp(4;3)RC041</v>
      </c>
      <c r="B34" s="1" t="str">
        <f t="shared" si="1"/>
        <v>PBac{RC041}</v>
      </c>
      <c r="C34" s="2" t="str">
        <f t="shared" si="2"/>
        <v>w[1118]; Dp(4;3)RC041, PBac{y[+mDint2] w[+mC]=RC041}VK00033/TM6C,Sb</v>
      </c>
      <c r="D34" s="2" t="s">
        <v>81</v>
      </c>
      <c r="E34" s="2" t="s">
        <v>47</v>
      </c>
      <c r="F34" s="3" t="s">
        <v>48</v>
      </c>
      <c r="G34" s="12" t="s">
        <v>49</v>
      </c>
      <c r="H34" s="13" t="s">
        <v>85</v>
      </c>
      <c r="I34" s="6" t="s">
        <v>145</v>
      </c>
      <c r="J34" s="7" t="s">
        <v>50</v>
      </c>
      <c r="K34" s="14">
        <v>37272</v>
      </c>
      <c r="L34" s="14">
        <v>188042</v>
      </c>
      <c r="M34" s="2" t="str">
        <f t="shared" si="3"/>
        <v>37272..188042</v>
      </c>
      <c r="N34" s="15">
        <f t="shared" si="4"/>
        <v>150770</v>
      </c>
      <c r="O34" s="14">
        <v>7827</v>
      </c>
      <c r="P34" s="16">
        <v>167394</v>
      </c>
    </row>
    <row r="35" spans="1:16">
      <c r="A35" s="10" t="str">
        <f t="shared" si="5"/>
        <v>Dp(4;3)RC043</v>
      </c>
      <c r="B35" s="1" t="str">
        <f t="shared" si="1"/>
        <v>PBac{RC043}</v>
      </c>
      <c r="C35" s="2" t="str">
        <f t="shared" si="2"/>
        <v>w[1118]; Dp(4;3)RC043, PBac{y[+mDint2] w[+mC]=RC043}VK00033/TM6C,Sb</v>
      </c>
      <c r="D35" s="2" t="s">
        <v>81</v>
      </c>
      <c r="E35" s="2" t="s">
        <v>51</v>
      </c>
      <c r="F35" s="3" t="s">
        <v>52</v>
      </c>
      <c r="G35" s="12" t="s">
        <v>53</v>
      </c>
      <c r="H35" s="13" t="s">
        <v>85</v>
      </c>
      <c r="I35" s="6" t="s">
        <v>54</v>
      </c>
      <c r="J35" s="7" t="s">
        <v>55</v>
      </c>
      <c r="K35" s="14">
        <v>165203</v>
      </c>
      <c r="L35" s="14">
        <v>257501</v>
      </c>
      <c r="M35" s="2" t="str">
        <f t="shared" si="3"/>
        <v>165203..257501</v>
      </c>
      <c r="N35" s="15">
        <f t="shared" si="4"/>
        <v>92298</v>
      </c>
      <c r="O35" s="14">
        <v>7827</v>
      </c>
      <c r="P35" s="16">
        <v>107626</v>
      </c>
    </row>
    <row r="36" spans="1:16">
      <c r="A36" s="10" t="str">
        <f t="shared" si="5"/>
        <v>Dp(4;3)RC046</v>
      </c>
      <c r="B36" s="1" t="str">
        <f t="shared" si="1"/>
        <v>PBac{RC046}</v>
      </c>
      <c r="C36" s="2" t="str">
        <f t="shared" si="2"/>
        <v>w[1118]; Dp(4;3)RC046, PBac{y[+mDint2] w[+mC]=RC046}VK00033/TM6C,Sb</v>
      </c>
      <c r="D36" s="2" t="s">
        <v>81</v>
      </c>
      <c r="E36" s="2" t="s">
        <v>56</v>
      </c>
      <c r="F36" s="3" t="s">
        <v>57</v>
      </c>
      <c r="G36" s="12" t="s">
        <v>58</v>
      </c>
      <c r="H36" s="13" t="s">
        <v>85</v>
      </c>
      <c r="I36" s="6" t="s">
        <v>145</v>
      </c>
      <c r="J36" s="7" t="s">
        <v>59</v>
      </c>
      <c r="K36" s="14">
        <v>476100</v>
      </c>
      <c r="L36" s="14">
        <v>579903</v>
      </c>
      <c r="M36" s="2" t="str">
        <f t="shared" si="3"/>
        <v>476100..579903</v>
      </c>
      <c r="N36" s="15">
        <f t="shared" si="4"/>
        <v>103803</v>
      </c>
      <c r="O36" s="14">
        <v>7827</v>
      </c>
      <c r="P36" s="16">
        <v>119131</v>
      </c>
    </row>
    <row r="37" spans="1:16">
      <c r="A37" s="10" t="str">
        <f t="shared" si="5"/>
        <v>Dp(4;3)RC047</v>
      </c>
      <c r="B37" s="1" t="str">
        <f t="shared" si="1"/>
        <v>PBac{RC047}</v>
      </c>
      <c r="C37" s="2" t="str">
        <f t="shared" si="2"/>
        <v>w[1118]; Dp(4;3)RC047, PBac{y[+mDint2] w[+mC]=RC047}VK00033/TM6C,Sb</v>
      </c>
      <c r="D37" s="2" t="s">
        <v>81</v>
      </c>
      <c r="E37" s="2" t="s">
        <v>60</v>
      </c>
      <c r="F37" s="3" t="s">
        <v>61</v>
      </c>
      <c r="G37" s="12" t="s">
        <v>62</v>
      </c>
      <c r="H37" s="13" t="s">
        <v>85</v>
      </c>
      <c r="I37" s="6" t="s">
        <v>145</v>
      </c>
      <c r="J37" s="7" t="s">
        <v>59</v>
      </c>
      <c r="K37" s="14">
        <v>536305</v>
      </c>
      <c r="L37" s="14">
        <v>708485</v>
      </c>
      <c r="M37" s="2" t="str">
        <f t="shared" si="3"/>
        <v>536305..708485</v>
      </c>
      <c r="N37" s="15">
        <f t="shared" si="4"/>
        <v>172180</v>
      </c>
      <c r="O37" s="14">
        <v>7827</v>
      </c>
      <c r="P37" s="16">
        <v>188804</v>
      </c>
    </row>
    <row r="38" spans="1:16">
      <c r="A38" s="10" t="str">
        <f t="shared" si="5"/>
        <v>Dp(4;3)RC048</v>
      </c>
      <c r="B38" s="1" t="str">
        <f t="shared" si="1"/>
        <v>PBac{RC048}</v>
      </c>
      <c r="C38" s="2" t="str">
        <f t="shared" si="2"/>
        <v>w[1118]; Dp(4;3)RC048, PBac{y[+mDint2] w[+mC]=RC048}VK00033/TM6C,Sb</v>
      </c>
      <c r="D38" s="2" t="s">
        <v>81</v>
      </c>
      <c r="E38" s="2" t="s">
        <v>174</v>
      </c>
      <c r="F38" s="3" t="s">
        <v>175</v>
      </c>
      <c r="G38" s="12" t="s">
        <v>176</v>
      </c>
      <c r="H38" s="13" t="s">
        <v>85</v>
      </c>
      <c r="I38" s="6" t="s">
        <v>145</v>
      </c>
      <c r="J38" s="7" t="s">
        <v>50</v>
      </c>
      <c r="K38" s="14">
        <v>649911</v>
      </c>
      <c r="L38" s="14">
        <v>807471</v>
      </c>
      <c r="M38" s="2" t="str">
        <f t="shared" si="3"/>
        <v>649911..807471</v>
      </c>
      <c r="N38" s="15">
        <f t="shared" si="4"/>
        <v>157560</v>
      </c>
      <c r="O38" s="14">
        <v>7827</v>
      </c>
      <c r="P38" s="16">
        <v>174184</v>
      </c>
    </row>
    <row r="39" spans="1:16">
      <c r="A39" s="10" t="str">
        <f t="shared" si="5"/>
        <v>Dp(4;3)RC049</v>
      </c>
      <c r="B39" s="1" t="str">
        <f t="shared" si="1"/>
        <v>PBac{RC049}</v>
      </c>
      <c r="C39" s="2" t="str">
        <f t="shared" si="2"/>
        <v>w[1118]; Dp(4;3)RC049, PBac{y[+mDint2] w[+mC]=RC049}VK00033/TM6C,Sb</v>
      </c>
      <c r="D39" s="2" t="s">
        <v>81</v>
      </c>
      <c r="E39" s="2" t="s">
        <v>177</v>
      </c>
      <c r="F39" s="3" t="s">
        <v>178</v>
      </c>
      <c r="G39" s="12" t="s">
        <v>179</v>
      </c>
      <c r="H39" s="13" t="s">
        <v>85</v>
      </c>
      <c r="I39" s="6" t="s">
        <v>145</v>
      </c>
      <c r="J39" s="7" t="s">
        <v>59</v>
      </c>
      <c r="K39" s="14">
        <v>798603</v>
      </c>
      <c r="L39" s="14">
        <v>964051</v>
      </c>
      <c r="M39" s="2" t="str">
        <f t="shared" si="3"/>
        <v>798603..964051</v>
      </c>
      <c r="N39" s="15">
        <f t="shared" si="4"/>
        <v>165448</v>
      </c>
      <c r="O39" s="14">
        <v>7827</v>
      </c>
      <c r="P39" s="16">
        <v>182072</v>
      </c>
    </row>
    <row r="40" spans="1:16">
      <c r="A40" s="10" t="str">
        <f t="shared" si="5"/>
        <v>Dp(4;3)RC050</v>
      </c>
      <c r="B40" s="1" t="str">
        <f t="shared" si="1"/>
        <v>PBac{RC050}</v>
      </c>
      <c r="C40" s="2" t="str">
        <f t="shared" si="2"/>
        <v>w[1118]; Dp(4;3)RC050, PBac{y[+mDint2] w[+mC]=RC050}VK00033/TM6C,Sb</v>
      </c>
      <c r="D40" s="2" t="s">
        <v>81</v>
      </c>
      <c r="E40" s="2" t="s">
        <v>180</v>
      </c>
      <c r="F40" s="3" t="s">
        <v>181</v>
      </c>
      <c r="G40" s="12" t="s">
        <v>182</v>
      </c>
      <c r="H40" s="13" t="s">
        <v>85</v>
      </c>
      <c r="I40" s="6" t="s">
        <v>54</v>
      </c>
      <c r="J40" s="7" t="s">
        <v>55</v>
      </c>
      <c r="K40" s="14">
        <v>835330</v>
      </c>
      <c r="L40" s="14">
        <v>985163</v>
      </c>
      <c r="M40" s="2" t="str">
        <f t="shared" si="3"/>
        <v>835330..985163</v>
      </c>
      <c r="N40" s="15">
        <f t="shared" si="4"/>
        <v>149833</v>
      </c>
      <c r="O40" s="14">
        <v>7827</v>
      </c>
      <c r="P40" s="16">
        <v>166457</v>
      </c>
    </row>
    <row r="41" spans="1:16">
      <c r="A41" s="10" t="str">
        <f t="shared" si="5"/>
        <v>Dp(4;3)RC051</v>
      </c>
      <c r="B41" s="1" t="str">
        <f t="shared" si="1"/>
        <v>PBac{RC051}</v>
      </c>
      <c r="C41" s="2" t="str">
        <f t="shared" si="2"/>
        <v>w[1118]; Dp(4;3)RC051, PBac{y[+mDint2] w[+mC]=RC051}VK00033/TM6C,Sb</v>
      </c>
      <c r="D41" s="2" t="s">
        <v>81</v>
      </c>
      <c r="E41" s="2" t="s">
        <v>183</v>
      </c>
      <c r="F41" s="3" t="s">
        <v>184</v>
      </c>
      <c r="G41" s="12" t="s">
        <v>185</v>
      </c>
      <c r="H41" s="13" t="s">
        <v>85</v>
      </c>
      <c r="I41" s="6" t="s">
        <v>54</v>
      </c>
      <c r="J41" s="7" t="s">
        <v>186</v>
      </c>
      <c r="K41" s="14">
        <v>950988</v>
      </c>
      <c r="L41" s="14">
        <v>1107812</v>
      </c>
      <c r="M41" s="2" t="str">
        <f t="shared" si="3"/>
        <v>950988..1107812</v>
      </c>
      <c r="N41" s="15">
        <f t="shared" si="4"/>
        <v>156824</v>
      </c>
      <c r="O41" s="14">
        <v>7827</v>
      </c>
      <c r="P41" s="16">
        <v>173448</v>
      </c>
    </row>
    <row r="42" spans="1:16">
      <c r="A42" s="10" t="str">
        <f t="shared" si="5"/>
        <v>Dp(4;3)RC053</v>
      </c>
      <c r="B42" s="1" t="str">
        <f t="shared" si="1"/>
        <v>PBac{RC053}</v>
      </c>
      <c r="C42" s="2" t="str">
        <f t="shared" si="2"/>
        <v>w[1118]; Dp(4;3)RC053, PBac{y[+mDint2] w[+mC]=RC053}VK00033/TM6C,Sb</v>
      </c>
      <c r="D42" s="2" t="s">
        <v>81</v>
      </c>
      <c r="E42" s="2" t="s">
        <v>187</v>
      </c>
      <c r="F42" s="3" t="s">
        <v>188</v>
      </c>
      <c r="G42" s="12" t="s">
        <v>93</v>
      </c>
      <c r="H42" s="13" t="s">
        <v>85</v>
      </c>
      <c r="I42" s="6" t="s">
        <v>94</v>
      </c>
      <c r="J42" s="7" t="s">
        <v>59</v>
      </c>
      <c r="K42" s="14">
        <v>1185066</v>
      </c>
      <c r="L42" s="14" t="s">
        <v>95</v>
      </c>
      <c r="M42" s="2" t="str">
        <f t="shared" si="3"/>
        <v>1185066..no KV1 or KV2 seq</v>
      </c>
      <c r="N42" s="15" t="e">
        <f t="shared" si="4"/>
        <v>#VALUE!</v>
      </c>
      <c r="O42" s="14">
        <v>7827</v>
      </c>
      <c r="P42" s="16">
        <v>18486</v>
      </c>
    </row>
    <row r="43" spans="1:16">
      <c r="A43" s="10" t="str">
        <f t="shared" si="5"/>
        <v>Dp(4;3)RC054</v>
      </c>
      <c r="B43" s="1" t="str">
        <f t="shared" si="1"/>
        <v>PBac{RC054}</v>
      </c>
      <c r="C43" s="2" t="str">
        <f t="shared" si="2"/>
        <v>w[1118]; Dp(4;3)RC054, PBac{y[+mDint2] w[+mC]=RC054}VK00033/TM6C,Sb</v>
      </c>
      <c r="D43" s="2" t="s">
        <v>81</v>
      </c>
      <c r="E43" s="2" t="s">
        <v>96</v>
      </c>
      <c r="F43" s="3" t="s">
        <v>97</v>
      </c>
      <c r="G43" s="12" t="s">
        <v>98</v>
      </c>
      <c r="H43" s="13" t="s">
        <v>85</v>
      </c>
      <c r="I43" s="6" t="s">
        <v>145</v>
      </c>
      <c r="J43" s="7" t="s">
        <v>59</v>
      </c>
      <c r="K43" s="14">
        <v>1252501</v>
      </c>
      <c r="L43" s="14">
        <v>1282016</v>
      </c>
      <c r="M43" s="2" t="str">
        <f t="shared" si="3"/>
        <v>1252501..1282016</v>
      </c>
      <c r="N43" s="15">
        <f t="shared" si="4"/>
        <v>29515</v>
      </c>
      <c r="O43" s="14">
        <v>7827</v>
      </c>
      <c r="P43" s="16">
        <v>44843</v>
      </c>
    </row>
    <row r="44" spans="1:16">
      <c r="A44" s="10" t="str">
        <f t="shared" si="5"/>
        <v>Dp(4;3)RC055</v>
      </c>
      <c r="B44" s="1" t="str">
        <f t="shared" si="1"/>
        <v>PBac{RC055}</v>
      </c>
      <c r="C44" s="2" t="str">
        <f t="shared" si="2"/>
        <v>w[1118]; Dp(4;3)RC055, PBac{y[+mDint2] w[+mC]=RC055}VK00033/TM6C,Sb</v>
      </c>
      <c r="D44" s="2" t="s">
        <v>81</v>
      </c>
      <c r="E44" s="2" t="s">
        <v>99</v>
      </c>
      <c r="F44" s="3" t="s">
        <v>100</v>
      </c>
      <c r="G44" s="12" t="s">
        <v>101</v>
      </c>
      <c r="H44" s="13" t="s">
        <v>85</v>
      </c>
      <c r="I44" s="6" t="s">
        <v>145</v>
      </c>
      <c r="J44" s="7" t="s">
        <v>50</v>
      </c>
      <c r="K44" s="14">
        <v>1267955</v>
      </c>
      <c r="L44" s="14" t="s">
        <v>102</v>
      </c>
      <c r="M44" s="2" t="str">
        <f t="shared" si="3"/>
        <v>1267955..1339036, 1326054</v>
      </c>
      <c r="N44" s="15" t="e">
        <f t="shared" si="4"/>
        <v>#VALUE!</v>
      </c>
      <c r="O44" s="14">
        <v>7827</v>
      </c>
      <c r="P44" s="19" t="s">
        <v>103</v>
      </c>
    </row>
    <row r="45" spans="1:16">
      <c r="A45" s="10" t="str">
        <f>"Dp(2;3)"&amp;E45</f>
        <v>Dp(2;3)RC056</v>
      </c>
      <c r="B45" s="1" t="str">
        <f t="shared" si="1"/>
        <v>PBac{RC056}</v>
      </c>
      <c r="C45" s="2" t="str">
        <f t="shared" si="2"/>
        <v>w[1118]; Dp(2;3)RC056, PBac{y[+mDint2] w[+mC]=RC056}VK00033/TM6C,Sb</v>
      </c>
      <c r="D45" s="2" t="s">
        <v>81</v>
      </c>
      <c r="E45" s="2" t="s">
        <v>104</v>
      </c>
      <c r="F45" s="3" t="s">
        <v>105</v>
      </c>
      <c r="G45" s="12" t="s">
        <v>106</v>
      </c>
      <c r="H45" s="13" t="s">
        <v>85</v>
      </c>
      <c r="I45" s="6" t="s">
        <v>145</v>
      </c>
      <c r="J45" s="7" t="s">
        <v>20</v>
      </c>
      <c r="K45" s="14">
        <v>98370</v>
      </c>
      <c r="L45" s="14">
        <v>293393</v>
      </c>
      <c r="M45" s="2" t="str">
        <f t="shared" si="3"/>
        <v>98370..293393</v>
      </c>
      <c r="N45" s="15">
        <f t="shared" si="4"/>
        <v>195023</v>
      </c>
      <c r="O45" s="14">
        <v>7827</v>
      </c>
      <c r="P45" s="16">
        <v>211647</v>
      </c>
    </row>
    <row r="46" spans="1:16">
      <c r="A46" s="1" t="str">
        <f t="shared" si="0"/>
        <v>Dp(1;3)RC058</v>
      </c>
      <c r="B46" s="1" t="str">
        <f t="shared" si="1"/>
        <v>PBac{RC058}</v>
      </c>
      <c r="C46" s="2" t="str">
        <f t="shared" si="2"/>
        <v>w[1118]; Dp(1;3)RC058, PBac{y[+mDint2] w[+mC]=RC058}VK00033/TM6C,Sb</v>
      </c>
      <c r="D46" s="2" t="s">
        <v>81</v>
      </c>
      <c r="E46" s="2" t="s">
        <v>107</v>
      </c>
      <c r="F46" s="3" t="s">
        <v>108</v>
      </c>
      <c r="G46" s="12" t="s">
        <v>109</v>
      </c>
      <c r="H46" s="13" t="s">
        <v>85</v>
      </c>
      <c r="I46" s="6" t="s">
        <v>54</v>
      </c>
      <c r="J46" s="7" t="s">
        <v>110</v>
      </c>
      <c r="K46" s="14">
        <v>1786500</v>
      </c>
      <c r="L46" s="14">
        <v>1956117</v>
      </c>
      <c r="M46" s="2" t="str">
        <f t="shared" si="3"/>
        <v>1786500..1956117</v>
      </c>
      <c r="N46" s="15">
        <f t="shared" si="4"/>
        <v>169617</v>
      </c>
      <c r="O46" s="14">
        <v>7827</v>
      </c>
      <c r="P46" s="16">
        <v>186241</v>
      </c>
    </row>
    <row r="47" spans="1:16">
      <c r="A47" s="1" t="str">
        <f t="shared" si="0"/>
        <v>Dp(1;3)RC059</v>
      </c>
      <c r="B47" s="1" t="str">
        <f t="shared" si="1"/>
        <v>PBac{RC059}</v>
      </c>
      <c r="C47" s="2" t="str">
        <f t="shared" si="2"/>
        <v>w[1118]; Dp(1;3)RC059, PBac{y[+mDint2] w[+mC]=RC059}VK00033/TM6C,Sb</v>
      </c>
      <c r="D47" s="2" t="s">
        <v>81</v>
      </c>
      <c r="E47" s="2" t="s">
        <v>111</v>
      </c>
      <c r="F47" s="3" t="s">
        <v>0</v>
      </c>
      <c r="G47" s="12" t="s">
        <v>1</v>
      </c>
      <c r="H47" s="13" t="s">
        <v>85</v>
      </c>
      <c r="I47" s="6" t="s">
        <v>145</v>
      </c>
      <c r="J47" s="7" t="s">
        <v>159</v>
      </c>
      <c r="K47" s="14">
        <v>1920075</v>
      </c>
      <c r="L47" s="14">
        <v>2097798</v>
      </c>
      <c r="M47" s="2" t="str">
        <f t="shared" si="3"/>
        <v>1920075..2097798</v>
      </c>
      <c r="N47" s="15">
        <f t="shared" si="4"/>
        <v>177723</v>
      </c>
      <c r="O47" s="14">
        <v>7827</v>
      </c>
      <c r="P47" s="16">
        <v>194347</v>
      </c>
    </row>
    <row r="48" spans="1:16">
      <c r="A48" s="1" t="str">
        <f t="shared" si="0"/>
        <v>Dp(1;3)RC060</v>
      </c>
      <c r="B48" s="1" t="str">
        <f t="shared" si="1"/>
        <v>PBac{RC060}</v>
      </c>
      <c r="C48" s="2" t="str">
        <f t="shared" si="2"/>
        <v>w[1118]; Dp(1;3)RC060, PBac{y[+mDint2] w[+mC]=RC060}VK00033/TM6C,Sb</v>
      </c>
      <c r="D48" s="2" t="s">
        <v>81</v>
      </c>
      <c r="E48" s="2" t="s">
        <v>2</v>
      </c>
      <c r="F48" s="3" t="s">
        <v>3</v>
      </c>
      <c r="G48" s="12" t="s">
        <v>4</v>
      </c>
      <c r="H48" s="13" t="s">
        <v>85</v>
      </c>
      <c r="I48" s="6" t="s">
        <v>5</v>
      </c>
      <c r="J48" s="7" t="s">
        <v>141</v>
      </c>
      <c r="K48" s="14">
        <v>2951096</v>
      </c>
      <c r="L48" s="14">
        <v>3133481</v>
      </c>
      <c r="M48" s="2" t="str">
        <f t="shared" si="3"/>
        <v>2951096..3133481</v>
      </c>
      <c r="N48" s="15">
        <f t="shared" si="4"/>
        <v>182385</v>
      </c>
      <c r="O48" s="14">
        <v>7827</v>
      </c>
      <c r="P48" s="16">
        <v>199009</v>
      </c>
    </row>
    <row r="49" spans="1:16">
      <c r="A49" s="1" t="str">
        <f t="shared" si="0"/>
        <v>Dp(1;3)RC062</v>
      </c>
      <c r="B49" s="1" t="str">
        <f t="shared" si="1"/>
        <v>PBac{RC062}</v>
      </c>
      <c r="C49" s="2" t="str">
        <f t="shared" si="2"/>
        <v>w[1118]; Dp(1;3)RC062, PBac{y[+mDint2] w[+mC]=RC062}VK00033/TM6C,Sb</v>
      </c>
      <c r="D49" s="2" t="s">
        <v>81</v>
      </c>
      <c r="E49" s="2" t="s">
        <v>6</v>
      </c>
      <c r="F49" s="3" t="s">
        <v>7</v>
      </c>
      <c r="G49" s="12" t="s">
        <v>8</v>
      </c>
      <c r="H49" s="13" t="s">
        <v>85</v>
      </c>
      <c r="I49" s="6" t="s">
        <v>145</v>
      </c>
      <c r="J49" s="7" t="s">
        <v>159</v>
      </c>
      <c r="K49" s="14">
        <v>14671559</v>
      </c>
      <c r="L49" s="14">
        <v>14828866</v>
      </c>
      <c r="M49" s="2" t="str">
        <f t="shared" si="3"/>
        <v>14671559..14828866</v>
      </c>
      <c r="N49" s="15">
        <f t="shared" si="4"/>
        <v>157307</v>
      </c>
      <c r="O49" s="14">
        <v>7827</v>
      </c>
      <c r="P49" s="16">
        <v>173931</v>
      </c>
    </row>
    <row r="50" spans="1:16">
      <c r="A50" s="1" t="str">
        <f t="shared" si="0"/>
        <v>Dp(1;3)RC063</v>
      </c>
      <c r="B50" s="1" t="str">
        <f t="shared" si="1"/>
        <v>PBac{RC063}</v>
      </c>
      <c r="C50" s="2" t="str">
        <f t="shared" si="2"/>
        <v>w[1118]; Dp(1;3)RC063, PBac{y[+mDint2] w[+mC]=RC063}VK00033/TM6C,Sb</v>
      </c>
      <c r="D50" s="2" t="s">
        <v>81</v>
      </c>
      <c r="E50" s="2" t="s">
        <v>9</v>
      </c>
      <c r="F50" s="3" t="s">
        <v>10</v>
      </c>
      <c r="G50" s="12" t="s">
        <v>11</v>
      </c>
      <c r="H50" s="13" t="s">
        <v>85</v>
      </c>
      <c r="I50" s="6" t="s">
        <v>145</v>
      </c>
      <c r="J50" s="7" t="s">
        <v>159</v>
      </c>
      <c r="K50" s="14">
        <v>22262886</v>
      </c>
      <c r="L50" s="14">
        <v>22422552</v>
      </c>
      <c r="M50" s="2" t="str">
        <f t="shared" si="3"/>
        <v>22262886..22422552</v>
      </c>
      <c r="N50" s="15">
        <f t="shared" si="4"/>
        <v>159666</v>
      </c>
      <c r="O50" s="14">
        <v>7827</v>
      </c>
      <c r="P50" s="16">
        <v>178152</v>
      </c>
    </row>
    <row r="51" spans="1:16">
      <c r="A51" s="1" t="str">
        <f t="shared" si="0"/>
        <v>Dp(1;3)RC064</v>
      </c>
      <c r="B51" s="1" t="str">
        <f t="shared" si="1"/>
        <v>PBac{RC064}</v>
      </c>
      <c r="C51" s="2" t="str">
        <f t="shared" si="2"/>
        <v>w[1118]; Dp(1;3)RC064, PBac{y[+mDint2] w[+mC]=RC064}VK00033/TM6C,Sb</v>
      </c>
      <c r="D51" s="2" t="s">
        <v>81</v>
      </c>
      <c r="E51" s="2" t="s">
        <v>12</v>
      </c>
      <c r="F51" s="3" t="s">
        <v>13</v>
      </c>
      <c r="G51" s="12" t="s">
        <v>14</v>
      </c>
      <c r="H51" s="13" t="s">
        <v>85</v>
      </c>
      <c r="I51" s="6" t="s">
        <v>94</v>
      </c>
      <c r="J51" s="7" t="s">
        <v>40</v>
      </c>
      <c r="K51" s="14">
        <v>22381281</v>
      </c>
      <c r="L51" s="14">
        <v>22422666</v>
      </c>
      <c r="M51" s="2" t="str">
        <f t="shared" si="3"/>
        <v>22381281..22422666</v>
      </c>
      <c r="N51" s="15">
        <f t="shared" si="4"/>
        <v>41385</v>
      </c>
      <c r="O51" s="14">
        <v>7827</v>
      </c>
      <c r="P51" s="16">
        <v>59871</v>
      </c>
    </row>
    <row r="52" spans="1:16">
      <c r="A52" s="10" t="str">
        <f>"Dp(4;3)"&amp;E52</f>
        <v>Dp(4;3)RC067</v>
      </c>
      <c r="B52" s="1" t="str">
        <f t="shared" si="1"/>
        <v>PBac{RC067}</v>
      </c>
      <c r="C52" s="2" t="str">
        <f t="shared" si="2"/>
        <v>w[1118]; Dp(4;3)RC067, PBac{y[+mDint2] w[+mC]=RC067}VK00033/TM6C,Sb</v>
      </c>
      <c r="D52" s="2" t="s">
        <v>81</v>
      </c>
      <c r="E52" s="2" t="s">
        <v>15</v>
      </c>
      <c r="F52" s="3" t="s">
        <v>16</v>
      </c>
      <c r="G52" s="12" t="s">
        <v>17</v>
      </c>
      <c r="H52" s="13" t="s">
        <v>85</v>
      </c>
      <c r="I52" s="6" t="s">
        <v>145</v>
      </c>
      <c r="J52" s="7" t="s">
        <v>18</v>
      </c>
      <c r="K52" s="14">
        <v>268433</v>
      </c>
      <c r="L52" s="14">
        <v>436828</v>
      </c>
      <c r="M52" s="2" t="str">
        <f t="shared" si="3"/>
        <v>268433..436828</v>
      </c>
      <c r="N52" s="15">
        <f t="shared" si="4"/>
        <v>168395</v>
      </c>
      <c r="O52" s="14">
        <v>7827</v>
      </c>
      <c r="P52" s="16">
        <v>185019</v>
      </c>
    </row>
    <row r="53" spans="1:16">
      <c r="A53" s="10" t="str">
        <f>"Dp(4;3)"&amp;E53</f>
        <v>Dp(4;3)RC068</v>
      </c>
      <c r="B53" s="1" t="str">
        <f t="shared" si="1"/>
        <v>PBac{RC068}</v>
      </c>
      <c r="C53" s="2" t="str">
        <f t="shared" si="2"/>
        <v>w[1118]; Dp(4;3)RC068, PBac{y[+mDint2] w[+mC]=RC068}VK00033/TM6C,Sb</v>
      </c>
      <c r="D53" s="2" t="s">
        <v>81</v>
      </c>
      <c r="E53" s="2" t="s">
        <v>19</v>
      </c>
      <c r="F53" s="3" t="s">
        <v>126</v>
      </c>
      <c r="G53" s="12" t="s">
        <v>127</v>
      </c>
      <c r="H53" s="13" t="s">
        <v>85</v>
      </c>
      <c r="I53" s="6" t="s">
        <v>145</v>
      </c>
      <c r="J53" s="7" t="s">
        <v>59</v>
      </c>
      <c r="K53" s="14">
        <v>345067</v>
      </c>
      <c r="L53" s="14">
        <v>519840</v>
      </c>
      <c r="M53" s="2" t="str">
        <f t="shared" si="3"/>
        <v>345067..519840</v>
      </c>
      <c r="N53" s="15">
        <f t="shared" si="4"/>
        <v>174773</v>
      </c>
      <c r="O53" s="14">
        <v>7827</v>
      </c>
      <c r="P53" s="16">
        <v>191397</v>
      </c>
    </row>
    <row r="54" spans="1:16" ht="13">
      <c r="C54" s="2"/>
      <c r="D54" s="2"/>
      <c r="I54" s="6"/>
    </row>
    <row r="55" spans="1:16" ht="13">
      <c r="C55" s="2"/>
      <c r="D55" s="2"/>
      <c r="I55" s="6"/>
    </row>
    <row r="56" spans="1:16" ht="13">
      <c r="C56" s="2"/>
      <c r="D56" s="2"/>
      <c r="I56" s="6"/>
    </row>
    <row r="57" spans="1:16" ht="13">
      <c r="C57" s="2"/>
      <c r="D57" s="2"/>
      <c r="I57" s="6"/>
    </row>
    <row r="58" spans="1:16" ht="13">
      <c r="C58" s="2"/>
      <c r="D58" s="2"/>
      <c r="I58" s="6"/>
    </row>
    <row r="59" spans="1:16" ht="13">
      <c r="C59" s="2"/>
      <c r="D59" s="2"/>
      <c r="I59" s="6"/>
    </row>
    <row r="60" spans="1:16" ht="13">
      <c r="C60" s="2"/>
      <c r="D60" s="2"/>
      <c r="I60" s="6"/>
    </row>
    <row r="61" spans="1:16" ht="13">
      <c r="C61" s="2"/>
      <c r="D61" s="2"/>
      <c r="I61" s="6"/>
    </row>
    <row r="62" spans="1:16" ht="13">
      <c r="C62" s="2"/>
      <c r="D62" s="2"/>
      <c r="I62" s="6"/>
    </row>
    <row r="63" spans="1:16" ht="13">
      <c r="C63" s="2"/>
      <c r="D63" s="2"/>
      <c r="I63" s="6"/>
    </row>
    <row r="64" spans="1:16" ht="13">
      <c r="C64" s="2"/>
      <c r="D64" s="2"/>
      <c r="I64" s="6"/>
    </row>
    <row r="65" spans="3:9" ht="13">
      <c r="C65" s="2"/>
      <c r="D65" s="2"/>
      <c r="I65" s="6"/>
    </row>
    <row r="66" spans="3:9" ht="13">
      <c r="C66" s="2"/>
      <c r="D66" s="2"/>
      <c r="I66" s="6"/>
    </row>
    <row r="67" spans="3:9" ht="13">
      <c r="C67" s="2"/>
      <c r="D67" s="2"/>
      <c r="I67" s="6"/>
    </row>
    <row r="68" spans="3:9" ht="13">
      <c r="C68" s="2"/>
      <c r="D68" s="2"/>
      <c r="I68" s="6"/>
    </row>
    <row r="69" spans="3:9" ht="13">
      <c r="C69" s="2"/>
      <c r="D69" s="2"/>
      <c r="I69" s="6"/>
    </row>
    <row r="70" spans="3:9" ht="13">
      <c r="C70" s="2"/>
      <c r="D70" s="2"/>
      <c r="I70" s="6"/>
    </row>
    <row r="71" spans="3:9" ht="13">
      <c r="C71" s="2"/>
      <c r="D71" s="2"/>
      <c r="I71" s="6"/>
    </row>
    <row r="72" spans="3:9" ht="13">
      <c r="C72" s="2"/>
      <c r="D72" s="2"/>
      <c r="I72" s="6"/>
    </row>
    <row r="73" spans="3:9" ht="13">
      <c r="C73" s="2"/>
      <c r="D73" s="2"/>
      <c r="I73" s="6"/>
    </row>
    <row r="74" spans="3:9" ht="13">
      <c r="C74" s="2"/>
      <c r="D74" s="2"/>
      <c r="I74" s="6"/>
    </row>
    <row r="75" spans="3:9" ht="13">
      <c r="C75" s="2"/>
      <c r="D75" s="2"/>
      <c r="I75" s="6"/>
    </row>
    <row r="76" spans="3:9" ht="13">
      <c r="C76" s="2"/>
      <c r="D76" s="2"/>
      <c r="I76" s="6"/>
    </row>
    <row r="77" spans="3:9" ht="13">
      <c r="C77" s="2"/>
      <c r="D77" s="2"/>
      <c r="I77" s="6"/>
    </row>
    <row r="78" spans="3:9" ht="13">
      <c r="C78" s="2"/>
      <c r="D78" s="2"/>
      <c r="I78" s="6"/>
    </row>
    <row r="79" spans="3:9" ht="13">
      <c r="C79" s="2"/>
      <c r="D79" s="2"/>
      <c r="I79" s="6"/>
    </row>
    <row r="80" spans="3:9" ht="13">
      <c r="C80" s="2"/>
      <c r="D80" s="2"/>
      <c r="I80" s="6"/>
    </row>
    <row r="81" spans="3:9" ht="13">
      <c r="C81" s="2"/>
      <c r="D81" s="2"/>
      <c r="I81" s="6"/>
    </row>
    <row r="82" spans="3:9" ht="13">
      <c r="C82" s="2"/>
      <c r="D82" s="2"/>
      <c r="I82" s="6"/>
    </row>
    <row r="83" spans="3:9" ht="13">
      <c r="C83" s="2"/>
      <c r="D83" s="2"/>
      <c r="I83" s="6"/>
    </row>
    <row r="84" spans="3:9" ht="13">
      <c r="C84" s="2"/>
      <c r="D84" s="2"/>
      <c r="I84" s="6"/>
    </row>
    <row r="85" spans="3:9" ht="13">
      <c r="C85" s="2"/>
      <c r="D85" s="2"/>
      <c r="I85" s="6"/>
    </row>
    <row r="86" spans="3:9" ht="13">
      <c r="C86" s="2"/>
      <c r="D86" s="2"/>
      <c r="I86" s="6"/>
    </row>
    <row r="87" spans="3:9" ht="13">
      <c r="C87" s="2"/>
      <c r="D87" s="2"/>
      <c r="I87" s="6"/>
    </row>
    <row r="88" spans="3:9" ht="13">
      <c r="C88" s="2"/>
      <c r="D88" s="2"/>
      <c r="I88" s="6"/>
    </row>
    <row r="89" spans="3:9" ht="13">
      <c r="C89" s="2"/>
      <c r="D89" s="2"/>
      <c r="I89" s="6"/>
    </row>
    <row r="90" spans="3:9" ht="13">
      <c r="C90" s="2"/>
      <c r="D90" s="2"/>
      <c r="I90" s="6"/>
    </row>
    <row r="91" spans="3:9" ht="13">
      <c r="C91" s="2"/>
      <c r="D91" s="2"/>
      <c r="I91" s="6"/>
    </row>
    <row r="92" spans="3:9" ht="13">
      <c r="C92" s="2"/>
      <c r="D92" s="2"/>
      <c r="I92" s="6"/>
    </row>
    <row r="93" spans="3:9" ht="13">
      <c r="C93" s="2"/>
      <c r="D93" s="2"/>
      <c r="I93" s="6"/>
    </row>
    <row r="94" spans="3:9" ht="13">
      <c r="C94" s="2"/>
      <c r="D94" s="2"/>
      <c r="I94" s="6"/>
    </row>
    <row r="95" spans="3:9" ht="13">
      <c r="C95" s="2"/>
      <c r="D95" s="2"/>
      <c r="I95" s="6"/>
    </row>
    <row r="96" spans="3:9" ht="13">
      <c r="C96" s="2"/>
      <c r="D96" s="2"/>
      <c r="I96" s="6"/>
    </row>
    <row r="97" spans="3:9" ht="13">
      <c r="C97" s="2"/>
      <c r="D97" s="2"/>
      <c r="I97" s="6"/>
    </row>
    <row r="98" spans="3:9" ht="13">
      <c r="C98" s="2"/>
      <c r="D98" s="2"/>
      <c r="I98" s="6"/>
    </row>
    <row r="99" spans="3:9" ht="13">
      <c r="C99" s="2"/>
      <c r="D99" s="2"/>
      <c r="I99" s="6"/>
    </row>
    <row r="100" spans="3:9" ht="13">
      <c r="C100" s="2"/>
      <c r="D100" s="2"/>
      <c r="I100" s="6"/>
    </row>
    <row r="101" spans="3:9" ht="13">
      <c r="C101" s="2"/>
      <c r="D101" s="2"/>
      <c r="I101" s="6"/>
    </row>
    <row r="102" spans="3:9" ht="13">
      <c r="C102" s="2"/>
      <c r="D102" s="2"/>
      <c r="I102" s="6"/>
    </row>
    <row r="103" spans="3:9" ht="13">
      <c r="C103" s="2"/>
      <c r="D103" s="2"/>
      <c r="I103" s="6"/>
    </row>
    <row r="104" spans="3:9" ht="13">
      <c r="C104" s="2"/>
      <c r="D104" s="2"/>
      <c r="I104" s="6"/>
    </row>
    <row r="105" spans="3:9" ht="13">
      <c r="C105" s="2"/>
      <c r="D105" s="2"/>
      <c r="I105" s="6"/>
    </row>
    <row r="106" spans="3:9" ht="13">
      <c r="C106" s="2"/>
      <c r="D106" s="2"/>
      <c r="I106" s="6"/>
    </row>
    <row r="107" spans="3:9" ht="13">
      <c r="C107" s="2"/>
      <c r="D107" s="2"/>
      <c r="I107" s="6"/>
    </row>
    <row r="108" spans="3:9" ht="13">
      <c r="C108" s="2"/>
      <c r="D108" s="2"/>
      <c r="I108" s="6"/>
    </row>
    <row r="109" spans="3:9" ht="13">
      <c r="C109" s="2"/>
      <c r="D109" s="2"/>
      <c r="I109" s="6"/>
    </row>
    <row r="110" spans="3:9" ht="13">
      <c r="C110" s="2"/>
      <c r="D110" s="2"/>
      <c r="I110" s="6"/>
    </row>
    <row r="111" spans="3:9" ht="13">
      <c r="C111" s="2"/>
      <c r="D111" s="2"/>
      <c r="I111" s="6"/>
    </row>
    <row r="112" spans="3:9" ht="13">
      <c r="C112" s="2"/>
      <c r="D112" s="2"/>
      <c r="I112" s="6"/>
    </row>
    <row r="113" spans="3:9" ht="13">
      <c r="C113" s="2"/>
      <c r="D113" s="2"/>
      <c r="I113" s="6"/>
    </row>
    <row r="114" spans="3:9" ht="13">
      <c r="C114" s="2"/>
      <c r="D114" s="2"/>
      <c r="I114" s="6"/>
    </row>
    <row r="115" spans="3:9" ht="13">
      <c r="C115" s="2"/>
      <c r="D115" s="2"/>
      <c r="I115" s="6"/>
    </row>
    <row r="116" spans="3:9" ht="13">
      <c r="C116" s="2"/>
      <c r="D116" s="2"/>
      <c r="I116" s="6"/>
    </row>
    <row r="117" spans="3:9" ht="13">
      <c r="C117" s="2"/>
      <c r="D117" s="2"/>
      <c r="I117" s="6"/>
    </row>
    <row r="118" spans="3:9" ht="13">
      <c r="C118" s="2"/>
      <c r="D118" s="2"/>
      <c r="I118" s="6"/>
    </row>
    <row r="119" spans="3:9" ht="13">
      <c r="C119" s="2"/>
      <c r="D119" s="2"/>
      <c r="I119" s="6"/>
    </row>
    <row r="120" spans="3:9" ht="13">
      <c r="C120" s="2"/>
      <c r="D120" s="2"/>
      <c r="I120" s="6"/>
    </row>
    <row r="121" spans="3:9" ht="13">
      <c r="C121" s="2"/>
      <c r="D121" s="2"/>
      <c r="I121" s="6"/>
    </row>
    <row r="122" spans="3:9" ht="13">
      <c r="C122" s="2"/>
      <c r="D122" s="2"/>
      <c r="I122" s="6"/>
    </row>
    <row r="123" spans="3:9" ht="13">
      <c r="C123" s="2"/>
      <c r="D123" s="2"/>
      <c r="I123" s="6"/>
    </row>
    <row r="124" spans="3:9" ht="13">
      <c r="C124" s="2"/>
      <c r="D124" s="2"/>
      <c r="I124" s="6"/>
    </row>
    <row r="125" spans="3:9" ht="13">
      <c r="C125" s="2"/>
      <c r="D125" s="2"/>
      <c r="I125" s="6"/>
    </row>
    <row r="126" spans="3:9" ht="13">
      <c r="C126" s="2"/>
      <c r="D126" s="2"/>
      <c r="I126" s="6"/>
    </row>
    <row r="127" spans="3:9" ht="13">
      <c r="C127" s="2"/>
      <c r="D127" s="2"/>
      <c r="I127" s="6"/>
    </row>
    <row r="128" spans="3:9" ht="13">
      <c r="C128" s="2"/>
      <c r="D128" s="2"/>
      <c r="I128" s="6"/>
    </row>
    <row r="129" spans="3:9" ht="13">
      <c r="C129" s="2"/>
      <c r="D129" s="2"/>
      <c r="I129" s="6"/>
    </row>
    <row r="130" spans="3:9" ht="13">
      <c r="C130" s="2"/>
      <c r="D130" s="2"/>
      <c r="I130" s="6"/>
    </row>
    <row r="131" spans="3:9" ht="13">
      <c r="C131" s="2"/>
      <c r="D131" s="2"/>
      <c r="I131" s="6"/>
    </row>
    <row r="132" spans="3:9" ht="13">
      <c r="C132" s="2"/>
      <c r="D132" s="2"/>
      <c r="I132" s="6"/>
    </row>
    <row r="133" spans="3:9" ht="13">
      <c r="C133" s="2"/>
      <c r="D133" s="2"/>
      <c r="I133" s="6"/>
    </row>
    <row r="134" spans="3:9" ht="13">
      <c r="C134" s="2"/>
      <c r="D134" s="2"/>
      <c r="I134" s="6"/>
    </row>
    <row r="135" spans="3:9" ht="13">
      <c r="C135" s="2"/>
      <c r="D135" s="2"/>
      <c r="I135" s="6"/>
    </row>
    <row r="136" spans="3:9" ht="13">
      <c r="C136" s="2"/>
      <c r="D136" s="2"/>
      <c r="I136" s="6"/>
    </row>
    <row r="137" spans="3:9" ht="13">
      <c r="C137" s="2"/>
      <c r="D137" s="2"/>
      <c r="I137" s="6"/>
    </row>
    <row r="138" spans="3:9" ht="13">
      <c r="C138" s="2"/>
      <c r="D138" s="2"/>
      <c r="I138" s="6"/>
    </row>
    <row r="139" spans="3:9" ht="13">
      <c r="C139" s="2"/>
      <c r="D139" s="2"/>
      <c r="I139" s="6"/>
    </row>
    <row r="140" spans="3:9" ht="13">
      <c r="C140" s="2"/>
      <c r="D140" s="2"/>
      <c r="I140" s="6"/>
    </row>
    <row r="141" spans="3:9" ht="13">
      <c r="C141" s="2"/>
      <c r="D141" s="2"/>
      <c r="I141" s="6"/>
    </row>
    <row r="142" spans="3:9" ht="13">
      <c r="C142" s="2"/>
      <c r="D142" s="2"/>
      <c r="I142" s="6"/>
    </row>
    <row r="143" spans="3:9" ht="13">
      <c r="C143" s="2"/>
      <c r="D143" s="2"/>
      <c r="I143" s="6"/>
    </row>
    <row r="144" spans="3:9" ht="13">
      <c r="C144" s="2"/>
      <c r="D144" s="2"/>
      <c r="I144" s="6"/>
    </row>
    <row r="145" spans="3:9" ht="13">
      <c r="C145" s="2"/>
      <c r="D145" s="2"/>
      <c r="I145" s="6"/>
    </row>
    <row r="146" spans="3:9" ht="13">
      <c r="C146" s="2"/>
      <c r="D146" s="2"/>
      <c r="I146" s="6"/>
    </row>
    <row r="147" spans="3:9" ht="13">
      <c r="C147" s="2"/>
      <c r="D147" s="2"/>
      <c r="I147" s="6"/>
    </row>
    <row r="148" spans="3:9" ht="13">
      <c r="C148" s="2"/>
      <c r="D148" s="2"/>
      <c r="I148" s="6"/>
    </row>
    <row r="149" spans="3:9" ht="13">
      <c r="C149" s="2"/>
      <c r="D149" s="2"/>
      <c r="I149" s="6"/>
    </row>
    <row r="150" spans="3:9" ht="13">
      <c r="C150" s="2"/>
      <c r="D150" s="2"/>
      <c r="I150" s="6"/>
    </row>
    <row r="151" spans="3:9" ht="13">
      <c r="C151" s="2"/>
      <c r="D151" s="2"/>
      <c r="I151" s="6"/>
    </row>
    <row r="152" spans="3:9" ht="13">
      <c r="C152" s="2"/>
      <c r="D152" s="2"/>
      <c r="I152" s="6"/>
    </row>
    <row r="153" spans="3:9" ht="13">
      <c r="C153" s="2"/>
      <c r="D153" s="2"/>
      <c r="I153" s="6"/>
    </row>
    <row r="154" spans="3:9" ht="13">
      <c r="C154" s="2"/>
      <c r="D154" s="2"/>
      <c r="I154" s="6"/>
    </row>
    <row r="155" spans="3:9" ht="13">
      <c r="C155" s="2"/>
      <c r="D155" s="2"/>
      <c r="I155" s="6"/>
    </row>
    <row r="156" spans="3:9" ht="13">
      <c r="C156" s="2"/>
      <c r="D156" s="2"/>
      <c r="I156" s="6"/>
    </row>
    <row r="157" spans="3:9" ht="13">
      <c r="C157" s="2"/>
      <c r="D157" s="2"/>
      <c r="I157" s="6"/>
    </row>
    <row r="158" spans="3:9" ht="13">
      <c r="C158" s="2"/>
      <c r="D158" s="2"/>
      <c r="I158" s="6"/>
    </row>
    <row r="159" spans="3:9" ht="13">
      <c r="C159" s="2"/>
      <c r="D159" s="2"/>
      <c r="I159" s="6"/>
    </row>
    <row r="160" spans="3:9" ht="13">
      <c r="C160" s="2"/>
      <c r="D160" s="2"/>
      <c r="I160" s="6"/>
    </row>
    <row r="161" spans="3:9" ht="13">
      <c r="C161" s="2"/>
      <c r="D161" s="2"/>
      <c r="I161" s="6"/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view="pageLayout" workbookViewId="0"/>
  </sheetViews>
  <sheetFormatPr baseColWidth="10" defaultRowHeight="13"/>
  <sheetData/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Retro Submission Data</vt:lpstr>
      <vt:lpstr>Sheet2</vt:lpstr>
    </vt:vector>
  </TitlesOfParts>
  <Company>Indiana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Holtzman</dc:creator>
  <cp:lastModifiedBy>Gillian</cp:lastModifiedBy>
  <dcterms:created xsi:type="dcterms:W3CDTF">2012-03-05T16:36:00Z</dcterms:created>
  <dcterms:modified xsi:type="dcterms:W3CDTF">2012-05-24T12:55:32Z</dcterms:modified>
</cp:coreProperties>
</file>